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0.3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MaRKWYfeOq7JBzwgOxlLl5vnh5Do/QW6aZPRDCq3mAQ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ID#AAABlrHyIP0
Workbooks    (2025-06-16 11:17:50)
Section 20 Banking, Finance, &amp; Insurance.xls
Worksheets:
Section 20.3</t>
      </text>
    </comment>
  </commentList>
  <extLst>
    <ext uri="GoogleSheetsCustomDataVersion2">
      <go:sheetsCustomData xmlns:go="http://customooxmlschemas.google.com/" r:id="rId1" roundtripDataSignature="AMtx7mgx/F6EMgTOPfWz4KPtJ/2dclnzsA=="/>
    </ext>
  </extLst>
</comments>
</file>

<file path=xl/sharedStrings.xml><?xml version="1.0" encoding="utf-8"?>
<sst xmlns="http://schemas.openxmlformats.org/spreadsheetml/2006/main" count="92" uniqueCount="26">
  <si>
    <t>Table 10.3:Sectoral Credit by the Financial Institution, (2020-2024)</t>
  </si>
  <si>
    <t>(Million Nu.)</t>
  </si>
  <si>
    <t>Sectors</t>
  </si>
  <si>
    <t>RICBL</t>
  </si>
  <si>
    <t>BIL</t>
  </si>
  <si>
    <t>BDBL</t>
  </si>
  <si>
    <t>BNBL</t>
  </si>
  <si>
    <t>DPNBL</t>
  </si>
  <si>
    <t>TBL</t>
  </si>
  <si>
    <t>BOB</t>
  </si>
  <si>
    <t>Agriculture</t>
  </si>
  <si>
    <t>NA</t>
  </si>
  <si>
    <t>Service &amp; Tourism</t>
  </si>
  <si>
    <t>Manufacturing</t>
  </si>
  <si>
    <t>Building &amp; Construction</t>
  </si>
  <si>
    <t>Trade &amp; Commerce</t>
  </si>
  <si>
    <t>Transport (Light)</t>
  </si>
  <si>
    <t>Transport (Heavy)</t>
  </si>
  <si>
    <t>Personnal Loans</t>
  </si>
  <si>
    <t>Staff Loan</t>
  </si>
  <si>
    <t>EDP Loan</t>
  </si>
  <si>
    <t>Small business &amp; Artisan Schemes</t>
  </si>
  <si>
    <t>Loan against Shares</t>
  </si>
  <si>
    <t>Others</t>
  </si>
  <si>
    <t>Note: Sectrtoral credit excludes credit from National Pension and Provident Fund</t>
  </si>
  <si>
    <t>Source: Financial Institutions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</si>
</sst>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b/>
      <sz val="12.0"/>
      <color rgb="FF000000"/>
      <name val="Arial"/>
    </font>
    <font/>
    <font>
      <sz val="12.0"/>
      <color theme="1"/>
      <name val="Arial"/>
    </font>
    <font>
      <sz val="11.0"/>
      <color rgb="FF000000"/>
      <name val="Arial"/>
    </font>
  </fonts>
  <fills count="2">
    <fill>
      <patternFill patternType="none"/>
    </fill>
    <fill>
      <patternFill patternType="lightGray"/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center" shrinkToFit="0" vertical="center" wrapText="0"/>
    </xf>
    <xf borderId="3" fillId="0" fontId="4" numFmtId="0" xfId="0" applyBorder="1" applyFont="1"/>
    <xf borderId="4" fillId="0" fontId="4" numFmtId="0" xfId="0" applyBorder="1" applyFont="1"/>
    <xf borderId="2" fillId="0" fontId="3" numFmtId="0" xfId="0" applyAlignment="1" applyBorder="1" applyFont="1">
      <alignment horizontal="center" readingOrder="0" shrinkToFit="0" vertical="center" wrapText="0"/>
    </xf>
    <xf borderId="5" fillId="0" fontId="4" numFmtId="0" xfId="0" applyBorder="1" applyFont="1"/>
    <xf borderId="6" fillId="0" fontId="1" numFmtId="0" xfId="0" applyAlignment="1" applyBorder="1" applyFont="1">
      <alignment horizontal="center" shrinkToFit="0" vertical="center" wrapText="0"/>
    </xf>
    <xf borderId="4" fillId="0" fontId="3" numFmtId="0" xfId="0" applyAlignment="1" applyBorder="1" applyFont="1">
      <alignment horizontal="center" shrinkToFit="0" vertical="center" wrapText="0"/>
    </xf>
    <xf borderId="6" fillId="0" fontId="3" numFmtId="0" xfId="0" applyAlignment="1" applyBorder="1" applyFont="1">
      <alignment horizontal="center" shrinkToFit="0" vertical="center" wrapText="0"/>
    </xf>
    <xf borderId="7" fillId="0" fontId="1" numFmtId="0" xfId="0" applyAlignment="1" applyBorder="1" applyFont="1">
      <alignment horizontal="center" shrinkToFit="0" vertical="center" wrapText="0"/>
    </xf>
    <xf borderId="7" fillId="0" fontId="3" numFmtId="0" xfId="0" applyAlignment="1" applyBorder="1" applyFont="1">
      <alignment horizontal="center" shrinkToFit="0" vertical="center" wrapText="0"/>
    </xf>
    <xf borderId="8" fillId="0" fontId="3" numFmtId="0" xfId="0" applyAlignment="1" applyBorder="1" applyFont="1">
      <alignment horizontal="center" shrinkToFit="0" vertical="center" wrapText="0"/>
    </xf>
    <xf borderId="9" fillId="0" fontId="3" numFmtId="0" xfId="0" applyAlignment="1" applyBorder="1" applyFont="1">
      <alignment horizontal="center" shrinkToFit="0" vertical="center" wrapText="0"/>
    </xf>
    <xf borderId="10" fillId="0" fontId="5" numFmtId="0" xfId="0" applyAlignment="1" applyBorder="1" applyFont="1">
      <alignment horizontal="left" shrinkToFit="0" vertical="center" wrapText="0"/>
    </xf>
    <xf borderId="10" fillId="0" fontId="5" numFmtId="2" xfId="0" applyAlignment="1" applyBorder="1" applyFont="1" applyNumberFormat="1">
      <alignment horizontal="right" shrinkToFit="0" vertical="center" wrapText="0"/>
    </xf>
    <xf borderId="8" fillId="0" fontId="5" numFmtId="2" xfId="0" applyAlignment="1" applyBorder="1" applyFont="1" applyNumberFormat="1">
      <alignment horizontal="right" shrinkToFit="0" vertical="center" wrapText="0"/>
    </xf>
    <xf borderId="8" fillId="0" fontId="5" numFmtId="2" xfId="0" applyAlignment="1" applyBorder="1" applyFont="1" applyNumberFormat="1">
      <alignment horizontal="center" shrinkToFit="0" vertical="center" wrapText="0"/>
    </xf>
    <xf borderId="8" fillId="0" fontId="5" numFmtId="2" xfId="0" applyAlignment="1" applyBorder="1" applyFont="1" applyNumberFormat="1">
      <alignment horizontal="right" shrinkToFit="0" vertical="center" wrapText="1"/>
    </xf>
    <xf borderId="10" fillId="0" fontId="5" numFmtId="2" xfId="0" applyAlignment="1" applyBorder="1" applyFont="1" applyNumberFormat="1">
      <alignment horizontal="right" vertical="center"/>
    </xf>
    <xf borderId="8" fillId="0" fontId="5" numFmtId="2" xfId="0" applyAlignment="1" applyBorder="1" applyFont="1" applyNumberFormat="1">
      <alignment horizontal="right" vertical="center"/>
    </xf>
    <xf borderId="8" fillId="0" fontId="5" numFmtId="2" xfId="0" applyAlignment="1" applyBorder="1" applyFont="1" applyNumberFormat="1">
      <alignment vertical="center"/>
    </xf>
    <xf borderId="1" fillId="0" fontId="5" numFmtId="2" xfId="0" applyAlignment="1" applyBorder="1" applyFont="1" applyNumberFormat="1">
      <alignment horizontal="right" vertical="center"/>
    </xf>
    <xf borderId="0" fillId="0" fontId="5" numFmtId="2" xfId="0" applyAlignment="1" applyFont="1" applyNumberFormat="1">
      <alignment vertical="center"/>
    </xf>
    <xf borderId="0" fillId="0" fontId="5" numFmtId="2" xfId="0" applyAlignment="1" applyFont="1" applyNumberFormat="1">
      <alignment horizontal="right" vertical="center"/>
    </xf>
    <xf borderId="10" fillId="0" fontId="5" numFmtId="0" xfId="0" applyAlignment="1" applyBorder="1" applyFont="1">
      <alignment horizontal="left" shrinkToFit="0" vertical="center" wrapText="1"/>
    </xf>
    <xf borderId="8" fillId="0" fontId="2" numFmtId="2" xfId="0" applyAlignment="1" applyBorder="1" applyFont="1" applyNumberFormat="1">
      <alignment horizontal="right" shrinkToFit="0" vertical="center" wrapText="0"/>
    </xf>
    <xf borderId="8" fillId="0" fontId="2" numFmtId="2" xfId="0" applyAlignment="1" applyBorder="1" applyFont="1" applyNumberFormat="1">
      <alignment horizontal="center" shrinkToFit="0" vertical="center" wrapText="0"/>
    </xf>
    <xf borderId="10" fillId="0" fontId="2" numFmtId="2" xfId="0" applyAlignment="1" applyBorder="1" applyFont="1" applyNumberFormat="1">
      <alignment horizontal="right" shrinkToFit="0" vertical="center" wrapText="0"/>
    </xf>
    <xf borderId="10" fillId="0" fontId="5" numFmtId="0" xfId="0" applyAlignment="1" applyBorder="1" applyFont="1">
      <alignment shrinkToFit="0" vertical="center" wrapText="0"/>
    </xf>
    <xf borderId="8" fillId="0" fontId="2" numFmtId="2" xfId="0" applyAlignment="1" applyBorder="1" applyFont="1" applyNumberFormat="1">
      <alignment shrinkToFit="0" vertical="center" wrapText="0"/>
    </xf>
    <xf borderId="10" fillId="0" fontId="2" numFmtId="2" xfId="0" applyAlignment="1" applyBorder="1" applyFont="1" applyNumberFormat="1">
      <alignment shrinkToFit="0" vertical="center" wrapText="0"/>
    </xf>
    <xf borderId="10" fillId="0" fontId="5" numFmtId="2" xfId="0" applyAlignment="1" applyBorder="1" applyFont="1" applyNumberFormat="1">
      <alignment vertical="center"/>
    </xf>
    <xf borderId="10" fillId="0" fontId="4" numFmtId="0" xfId="0" applyBorder="1" applyFont="1"/>
    <xf borderId="10" fillId="0" fontId="2" numFmtId="0" xfId="0" applyAlignment="1" applyBorder="1" applyFont="1">
      <alignment horizontal="left" shrinkToFit="0" vertical="center" wrapText="0"/>
    </xf>
    <xf borderId="10" fillId="0" fontId="2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shrinkToFit="0" vertical="center" wrapText="0"/>
    </xf>
    <xf borderId="5" fillId="0" fontId="2" numFmtId="2" xfId="0" applyAlignment="1" applyBorder="1" applyFont="1" applyNumberFormat="1">
      <alignment horizontal="right" shrinkToFit="0" vertical="center" wrapText="0"/>
    </xf>
    <xf borderId="7" fillId="0" fontId="2" numFmtId="2" xfId="0" applyAlignment="1" applyBorder="1" applyFont="1" applyNumberFormat="1">
      <alignment horizontal="right" shrinkToFit="0" vertical="center" wrapText="0"/>
    </xf>
    <xf borderId="5" fillId="0" fontId="5" numFmtId="2" xfId="0" applyAlignment="1" applyBorder="1" applyFont="1" applyNumberFormat="1">
      <alignment horizontal="center" shrinkToFit="0" vertical="center" wrapText="0"/>
    </xf>
    <xf borderId="5" fillId="0" fontId="5" numFmtId="2" xfId="0" applyAlignment="1" applyBorder="1" applyFont="1" applyNumberFormat="1">
      <alignment horizontal="right" vertical="center"/>
    </xf>
    <xf borderId="7" fillId="0" fontId="5" numFmtId="2" xfId="0" applyAlignment="1" applyBorder="1" applyFont="1" applyNumberFormat="1">
      <alignment horizontal="right" vertical="center"/>
    </xf>
    <xf borderId="7" fillId="0" fontId="5" numFmtId="2" xfId="0" applyAlignment="1" applyBorder="1" applyFont="1" applyNumberFormat="1">
      <alignment vertical="center"/>
    </xf>
    <xf borderId="5" fillId="0" fontId="5" numFmtId="2" xfId="0" applyAlignment="1" applyBorder="1" applyFont="1" applyNumberFormat="1">
      <alignment vertical="center"/>
    </xf>
    <xf borderId="11" fillId="0" fontId="5" numFmtId="2" xfId="0" applyAlignment="1" applyBorder="1" applyFont="1" applyNumberFormat="1">
      <alignment vertical="center"/>
    </xf>
    <xf borderId="9" fillId="0" fontId="5" numFmtId="2" xfId="0" applyAlignment="1" applyBorder="1" applyFont="1" applyNumberFormat="1">
      <alignment horizontal="right" vertical="center"/>
    </xf>
    <xf borderId="0" fillId="0" fontId="6" numFmtId="0" xfId="0" applyAlignment="1" applyFont="1">
      <alignment shrinkToFit="0" vertical="center" wrapText="0"/>
    </xf>
    <xf borderId="0" fillId="0" fontId="2" numFmtId="1" xfId="0" applyAlignment="1" applyFont="1" applyNumberFormat="1">
      <alignment shrinkToFit="0" vertical="center" wrapText="0"/>
    </xf>
    <xf borderId="0" fillId="0" fontId="2" numFmtId="0" xfId="0" applyAlignment="1" applyFont="1">
      <alignment horizontal="left" readingOrder="0" shrinkToFit="0" vertical="center" wrapText="0"/>
    </xf>
    <xf borderId="0" fillId="0" fontId="5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43"/>
    <col customWidth="1" min="2" max="2" width="7.29"/>
    <col customWidth="1" min="3" max="3" width="5.14"/>
    <col customWidth="1" min="4" max="4" width="7.43"/>
    <col customWidth="1" min="5" max="5" width="6.86"/>
    <col customWidth="1" min="6" max="6" width="8.14"/>
    <col customWidth="1" min="7" max="7" width="5.0"/>
    <col customWidth="1" min="8" max="8" width="7.43"/>
    <col customWidth="1" min="9" max="9" width="7.29"/>
    <col customWidth="1" min="10" max="10" width="5.14"/>
    <col customWidth="1" min="11" max="11" width="7.43"/>
    <col customWidth="1" min="12" max="12" width="6.86"/>
    <col customWidth="1" min="13" max="13" width="8.14"/>
    <col customWidth="1" min="14" max="14" width="6.29"/>
    <col customWidth="1" min="15" max="15" width="7.43"/>
    <col customWidth="1" min="16" max="16" width="7.29"/>
    <col customWidth="1" min="17" max="17" width="5.14"/>
    <col customWidth="1" min="18" max="18" width="7.43"/>
    <col customWidth="1" min="19" max="19" width="6.86"/>
    <col customWidth="1" min="20" max="20" width="8.14"/>
    <col customWidth="1" min="21" max="21" width="6.29"/>
    <col customWidth="1" min="22" max="22" width="7.43"/>
    <col customWidth="1" min="23" max="31" width="9.14"/>
    <col customWidth="1" min="32" max="32" width="9.86"/>
    <col customWidth="1" min="33" max="33" width="7.86"/>
    <col customWidth="1" min="34" max="34" width="8.14"/>
    <col customWidth="1" min="35" max="36" width="9.14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24.0" customHeight="1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4" t="s">
        <v>1</v>
      </c>
    </row>
    <row r="3" ht="15.75" customHeight="1">
      <c r="A3" s="5" t="s">
        <v>2</v>
      </c>
      <c r="B3" s="6">
        <v>2020.0</v>
      </c>
      <c r="C3" s="7"/>
      <c r="D3" s="7"/>
      <c r="E3" s="7"/>
      <c r="F3" s="7"/>
      <c r="G3" s="7"/>
      <c r="H3" s="8"/>
      <c r="I3" s="6">
        <v>2021.0</v>
      </c>
      <c r="J3" s="7"/>
      <c r="K3" s="7"/>
      <c r="L3" s="7"/>
      <c r="M3" s="7"/>
      <c r="N3" s="7"/>
      <c r="O3" s="8"/>
      <c r="P3" s="6">
        <v>2022.0</v>
      </c>
      <c r="Q3" s="7"/>
      <c r="R3" s="7"/>
      <c r="S3" s="7"/>
      <c r="T3" s="7"/>
      <c r="U3" s="7"/>
      <c r="V3" s="8"/>
      <c r="W3" s="9">
        <v>2023.0</v>
      </c>
      <c r="X3" s="7"/>
      <c r="Y3" s="7"/>
      <c r="Z3" s="7"/>
      <c r="AA3" s="7"/>
      <c r="AB3" s="7"/>
      <c r="AC3" s="8"/>
      <c r="AD3" s="9">
        <v>2024.0</v>
      </c>
      <c r="AE3" s="7"/>
      <c r="AF3" s="7"/>
      <c r="AG3" s="7"/>
      <c r="AH3" s="7"/>
      <c r="AI3" s="7"/>
      <c r="AJ3" s="7"/>
    </row>
    <row r="4" ht="27.0" customHeight="1">
      <c r="A4" s="10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1" t="s">
        <v>3</v>
      </c>
      <c r="J4" s="12" t="s">
        <v>4</v>
      </c>
      <c r="K4" s="12" t="s">
        <v>5</v>
      </c>
      <c r="L4" s="12" t="s">
        <v>6</v>
      </c>
      <c r="M4" s="12" t="s">
        <v>7</v>
      </c>
      <c r="N4" s="12" t="s">
        <v>8</v>
      </c>
      <c r="O4" s="12" t="s">
        <v>9</v>
      </c>
      <c r="P4" s="11" t="s">
        <v>3</v>
      </c>
      <c r="Q4" s="12" t="s">
        <v>4</v>
      </c>
      <c r="R4" s="12" t="s">
        <v>5</v>
      </c>
      <c r="S4" s="12" t="s">
        <v>6</v>
      </c>
      <c r="T4" s="12" t="s">
        <v>7</v>
      </c>
      <c r="U4" s="12" t="s">
        <v>8</v>
      </c>
      <c r="V4" s="12" t="s">
        <v>9</v>
      </c>
      <c r="W4" s="11" t="s">
        <v>3</v>
      </c>
      <c r="X4" s="12" t="s">
        <v>4</v>
      </c>
      <c r="Y4" s="12" t="s">
        <v>5</v>
      </c>
      <c r="Z4" s="12" t="s">
        <v>6</v>
      </c>
      <c r="AA4" s="12" t="s">
        <v>7</v>
      </c>
      <c r="AB4" s="13" t="s">
        <v>8</v>
      </c>
      <c r="AC4" s="12" t="s">
        <v>9</v>
      </c>
      <c r="AD4" s="14" t="s">
        <v>3</v>
      </c>
      <c r="AE4" s="15" t="s">
        <v>4</v>
      </c>
      <c r="AF4" s="15" t="s">
        <v>5</v>
      </c>
      <c r="AG4" s="15" t="s">
        <v>6</v>
      </c>
      <c r="AH4" s="15" t="s">
        <v>7</v>
      </c>
      <c r="AI4" s="16" t="s">
        <v>8</v>
      </c>
      <c r="AJ4" s="17" t="s">
        <v>9</v>
      </c>
    </row>
    <row r="5" ht="20.25" customHeight="1">
      <c r="A5" s="18" t="s">
        <v>10</v>
      </c>
      <c r="B5" s="19"/>
      <c r="C5" s="20">
        <v>0.0</v>
      </c>
      <c r="D5" s="20">
        <v>167.99</v>
      </c>
      <c r="E5" s="20">
        <v>0.0</v>
      </c>
      <c r="F5" s="21" t="s">
        <v>11</v>
      </c>
      <c r="G5" s="20">
        <v>0.0</v>
      </c>
      <c r="H5" s="20">
        <v>2.46</v>
      </c>
      <c r="I5" s="19">
        <v>0.0</v>
      </c>
      <c r="J5" s="22">
        <v>0.0</v>
      </c>
      <c r="K5" s="22">
        <v>112.5</v>
      </c>
      <c r="L5" s="22">
        <v>0.0</v>
      </c>
      <c r="M5" s="21" t="s">
        <v>11</v>
      </c>
      <c r="N5" s="20">
        <v>0.0</v>
      </c>
      <c r="O5" s="20">
        <v>1.03</v>
      </c>
      <c r="P5" s="19">
        <v>0.0</v>
      </c>
      <c r="Q5" s="22">
        <v>0.0</v>
      </c>
      <c r="R5" s="22">
        <v>16199.0</v>
      </c>
      <c r="S5" s="22">
        <v>0.0</v>
      </c>
      <c r="T5" s="21" t="s">
        <v>11</v>
      </c>
      <c r="U5" s="20">
        <v>0.0</v>
      </c>
      <c r="V5" s="20">
        <v>1.105</v>
      </c>
      <c r="W5" s="23">
        <v>0.0</v>
      </c>
      <c r="X5" s="24">
        <v>0.0</v>
      </c>
      <c r="Y5" s="25"/>
      <c r="Z5" s="25"/>
      <c r="AA5" s="25"/>
      <c r="AB5" s="26">
        <v>0.0</v>
      </c>
      <c r="AC5" s="24">
        <v>0.33</v>
      </c>
      <c r="AD5" s="24">
        <v>0.0</v>
      </c>
      <c r="AE5" s="24">
        <v>0.0</v>
      </c>
      <c r="AF5" s="24">
        <v>60.4</v>
      </c>
      <c r="AG5" s="24">
        <v>0.0</v>
      </c>
      <c r="AH5" s="27"/>
      <c r="AI5" s="26">
        <v>0.0</v>
      </c>
      <c r="AJ5" s="28">
        <v>0.26</v>
      </c>
    </row>
    <row r="6" ht="20.25" customHeight="1">
      <c r="A6" s="29" t="s">
        <v>12</v>
      </c>
      <c r="B6" s="19">
        <v>19.0</v>
      </c>
      <c r="C6" s="30">
        <v>0.0</v>
      </c>
      <c r="D6" s="30">
        <v>4.8</v>
      </c>
      <c r="E6" s="30">
        <v>0.0</v>
      </c>
      <c r="F6" s="31" t="s">
        <v>11</v>
      </c>
      <c r="G6" s="30">
        <v>0.0</v>
      </c>
      <c r="H6" s="30">
        <v>96.96</v>
      </c>
      <c r="I6" s="19">
        <v>48.63</v>
      </c>
      <c r="J6" s="30">
        <v>0.0</v>
      </c>
      <c r="K6" s="30">
        <v>3.5</v>
      </c>
      <c r="L6" s="30">
        <v>0.0</v>
      </c>
      <c r="M6" s="31" t="s">
        <v>11</v>
      </c>
      <c r="N6" s="30">
        <v>0.0</v>
      </c>
      <c r="O6" s="30">
        <v>6.37</v>
      </c>
      <c r="P6" s="19">
        <v>3.0</v>
      </c>
      <c r="Q6" s="30">
        <v>0.0</v>
      </c>
      <c r="R6" s="30">
        <v>607.0</v>
      </c>
      <c r="S6" s="30">
        <v>0.0</v>
      </c>
      <c r="T6" s="31" t="s">
        <v>11</v>
      </c>
      <c r="U6" s="30">
        <v>3.39</v>
      </c>
      <c r="V6" s="30">
        <v>5.891</v>
      </c>
      <c r="W6" s="23">
        <v>1.0</v>
      </c>
      <c r="X6" s="24">
        <v>0.0</v>
      </c>
      <c r="Y6" s="25"/>
      <c r="Z6" s="25"/>
      <c r="AA6" s="27"/>
      <c r="AB6" s="23">
        <v>3.37</v>
      </c>
      <c r="AC6" s="24">
        <v>0.55</v>
      </c>
      <c r="AD6" s="24">
        <v>1.0</v>
      </c>
      <c r="AE6" s="24">
        <v>0.0</v>
      </c>
      <c r="AF6" s="24">
        <v>5.3</v>
      </c>
      <c r="AG6" s="24">
        <v>25.76</v>
      </c>
      <c r="AH6" s="27"/>
      <c r="AI6" s="23">
        <v>0.0</v>
      </c>
      <c r="AJ6" s="28">
        <v>0.0</v>
      </c>
    </row>
    <row r="7" ht="20.25" customHeight="1">
      <c r="A7" s="18" t="s">
        <v>13</v>
      </c>
      <c r="B7" s="32"/>
      <c r="C7" s="30">
        <v>0.0</v>
      </c>
      <c r="D7" s="30">
        <v>0.0</v>
      </c>
      <c r="E7" s="30">
        <v>0.0</v>
      </c>
      <c r="F7" s="21" t="s">
        <v>11</v>
      </c>
      <c r="G7" s="30">
        <v>0.0</v>
      </c>
      <c r="H7" s="30">
        <v>1.34</v>
      </c>
      <c r="I7" s="32">
        <v>0.0</v>
      </c>
      <c r="J7" s="30">
        <v>0.0</v>
      </c>
      <c r="K7" s="30">
        <v>0.0</v>
      </c>
      <c r="L7" s="30">
        <v>0.0</v>
      </c>
      <c r="M7" s="21" t="s">
        <v>11</v>
      </c>
      <c r="N7" s="30">
        <v>0.0</v>
      </c>
      <c r="O7" s="30">
        <v>1.4</v>
      </c>
      <c r="P7" s="32">
        <v>0.0</v>
      </c>
      <c r="Q7" s="30">
        <v>0.0</v>
      </c>
      <c r="R7" s="30">
        <v>85.0</v>
      </c>
      <c r="S7" s="30">
        <v>0.0</v>
      </c>
      <c r="T7" s="21" t="s">
        <v>11</v>
      </c>
      <c r="U7" s="30">
        <v>0.0</v>
      </c>
      <c r="V7" s="30">
        <v>0.0</v>
      </c>
      <c r="W7" s="23">
        <v>0.0</v>
      </c>
      <c r="X7" s="24">
        <v>1.0</v>
      </c>
      <c r="Y7" s="25"/>
      <c r="Z7" s="25"/>
      <c r="AA7" s="27"/>
      <c r="AB7" s="23">
        <v>1.5</v>
      </c>
      <c r="AC7" s="24">
        <v>0.0</v>
      </c>
      <c r="AD7" s="24">
        <v>0.0</v>
      </c>
      <c r="AE7" s="24">
        <v>1.0</v>
      </c>
      <c r="AF7" s="24">
        <v>0.9</v>
      </c>
      <c r="AG7" s="24">
        <v>0.0</v>
      </c>
      <c r="AH7" s="27"/>
      <c r="AI7" s="23">
        <v>0.0</v>
      </c>
      <c r="AJ7" s="28">
        <v>0.0</v>
      </c>
    </row>
    <row r="8" ht="20.25" customHeight="1">
      <c r="A8" s="18" t="s">
        <v>14</v>
      </c>
      <c r="B8" s="32">
        <v>16.0</v>
      </c>
      <c r="C8" s="30">
        <v>0.0</v>
      </c>
      <c r="D8" s="30">
        <v>164.47</v>
      </c>
      <c r="E8" s="30">
        <f>4938000/1000000</f>
        <v>4.938</v>
      </c>
      <c r="F8" s="31" t="s">
        <v>11</v>
      </c>
      <c r="G8" s="30">
        <v>0.0</v>
      </c>
      <c r="H8" s="30">
        <v>240.71</v>
      </c>
      <c r="I8" s="32">
        <v>30.24</v>
      </c>
      <c r="J8" s="30">
        <v>1.0</v>
      </c>
      <c r="K8" s="30">
        <v>142.9</v>
      </c>
      <c r="L8" s="30">
        <v>1.5</v>
      </c>
      <c r="M8" s="31" t="s">
        <v>11</v>
      </c>
      <c r="N8" s="30">
        <v>22.5</v>
      </c>
      <c r="O8" s="30">
        <v>76.49</v>
      </c>
      <c r="P8" s="32">
        <v>18.0</v>
      </c>
      <c r="Q8" s="30">
        <v>2.0</v>
      </c>
      <c r="R8" s="30">
        <v>12.0</v>
      </c>
      <c r="S8" s="30">
        <v>25.74</v>
      </c>
      <c r="T8" s="31" t="s">
        <v>11</v>
      </c>
      <c r="U8" s="30">
        <v>38.57</v>
      </c>
      <c r="V8" s="30">
        <v>80.082</v>
      </c>
      <c r="W8" s="23">
        <v>10.0</v>
      </c>
      <c r="X8" s="24">
        <v>6.0</v>
      </c>
      <c r="Y8" s="25"/>
      <c r="Z8" s="25"/>
      <c r="AA8" s="27"/>
      <c r="AB8" s="23">
        <v>14.0</v>
      </c>
      <c r="AC8" s="24">
        <v>94.43</v>
      </c>
      <c r="AD8" s="24">
        <v>10.0</v>
      </c>
      <c r="AE8" s="24">
        <v>4.0</v>
      </c>
      <c r="AF8" s="24">
        <v>105.4</v>
      </c>
      <c r="AG8" s="24">
        <v>7.06</v>
      </c>
      <c r="AH8" s="27"/>
      <c r="AI8" s="23">
        <v>0.0</v>
      </c>
      <c r="AJ8" s="28">
        <v>91.07</v>
      </c>
    </row>
    <row r="9" ht="20.25" customHeight="1">
      <c r="A9" s="18" t="s">
        <v>15</v>
      </c>
      <c r="B9" s="32">
        <v>12.0</v>
      </c>
      <c r="C9" s="30">
        <v>0.0</v>
      </c>
      <c r="D9" s="30">
        <v>28.18</v>
      </c>
      <c r="E9" s="30">
        <f>1836000/1000000</f>
        <v>1.836</v>
      </c>
      <c r="F9" s="21" t="s">
        <v>11</v>
      </c>
      <c r="G9" s="30">
        <v>0.0</v>
      </c>
      <c r="H9" s="30">
        <v>11.806</v>
      </c>
      <c r="I9" s="32">
        <v>0.0</v>
      </c>
      <c r="J9" s="30">
        <v>0.0</v>
      </c>
      <c r="K9" s="30">
        <v>25.72</v>
      </c>
      <c r="L9" s="30">
        <v>15.0</v>
      </c>
      <c r="M9" s="21" t="s">
        <v>11</v>
      </c>
      <c r="N9" s="30">
        <v>0.0</v>
      </c>
      <c r="O9" s="30">
        <v>12.27</v>
      </c>
      <c r="P9" s="32">
        <v>18.0</v>
      </c>
      <c r="Q9" s="30">
        <v>0.0</v>
      </c>
      <c r="R9" s="30">
        <v>1471.0</v>
      </c>
      <c r="S9" s="30">
        <v>32.81</v>
      </c>
      <c r="T9" s="21" t="s">
        <v>11</v>
      </c>
      <c r="U9" s="30">
        <v>1.7</v>
      </c>
      <c r="V9" s="30">
        <v>12.161</v>
      </c>
      <c r="W9" s="23">
        <v>0.0</v>
      </c>
      <c r="X9" s="24">
        <v>0.0</v>
      </c>
      <c r="Y9" s="25"/>
      <c r="Z9" s="25"/>
      <c r="AA9" s="27"/>
      <c r="AB9" s="23">
        <v>1.4</v>
      </c>
      <c r="AC9" s="24">
        <v>21.19</v>
      </c>
      <c r="AD9" s="24">
        <v>0.0</v>
      </c>
      <c r="AE9" s="24">
        <v>0.0</v>
      </c>
      <c r="AF9" s="24">
        <v>14.8</v>
      </c>
      <c r="AG9" s="24">
        <v>1.9</v>
      </c>
      <c r="AH9" s="27"/>
      <c r="AI9" s="23">
        <v>0.0</v>
      </c>
      <c r="AJ9" s="28">
        <v>24.35</v>
      </c>
    </row>
    <row r="10" ht="20.25" customHeight="1">
      <c r="A10" s="33" t="s">
        <v>16</v>
      </c>
      <c r="B10" s="32"/>
      <c r="C10" s="30">
        <v>5.0</v>
      </c>
      <c r="D10" s="30">
        <v>10.74</v>
      </c>
      <c r="E10" s="30">
        <f>3686266/1000000</f>
        <v>3.686266</v>
      </c>
      <c r="F10" s="31" t="s">
        <v>11</v>
      </c>
      <c r="G10" s="30">
        <v>0.5108</v>
      </c>
      <c r="H10" s="30">
        <v>0.732</v>
      </c>
      <c r="I10" s="32">
        <v>1.61</v>
      </c>
      <c r="J10" s="30">
        <v>6.0</v>
      </c>
      <c r="K10" s="30">
        <v>12.6</v>
      </c>
      <c r="L10" s="30">
        <v>3.8</v>
      </c>
      <c r="M10" s="31" t="s">
        <v>11</v>
      </c>
      <c r="N10" s="34">
        <v>1.8639</v>
      </c>
      <c r="O10" s="32">
        <v>11.086</v>
      </c>
      <c r="P10" s="32">
        <v>7.5</v>
      </c>
      <c r="Q10" s="30">
        <v>3.0</v>
      </c>
      <c r="R10" s="32">
        <v>2164.0</v>
      </c>
      <c r="S10" s="30">
        <v>15.8</v>
      </c>
      <c r="T10" s="31" t="s">
        <v>11</v>
      </c>
      <c r="U10" s="34">
        <v>1.83</v>
      </c>
      <c r="V10" s="35">
        <v>1.729</v>
      </c>
      <c r="W10" s="23">
        <v>2.0</v>
      </c>
      <c r="X10" s="24">
        <v>3.0</v>
      </c>
      <c r="Y10" s="36"/>
      <c r="Z10" s="25"/>
      <c r="AA10" s="27"/>
      <c r="AB10" s="23">
        <v>0.63</v>
      </c>
      <c r="AC10" s="24">
        <v>1.69</v>
      </c>
      <c r="AD10" s="23">
        <v>1.0</v>
      </c>
      <c r="AE10" s="24">
        <v>3.0</v>
      </c>
      <c r="AF10" s="23">
        <v>7.4</v>
      </c>
      <c r="AG10" s="24">
        <v>91.13</v>
      </c>
      <c r="AH10" s="27"/>
      <c r="AI10" s="23">
        <v>0.0</v>
      </c>
      <c r="AJ10" s="28">
        <v>1.88</v>
      </c>
    </row>
    <row r="11" ht="20.25" customHeight="1">
      <c r="A11" s="33" t="s">
        <v>17</v>
      </c>
      <c r="B11" s="32">
        <v>9.0</v>
      </c>
      <c r="C11" s="30">
        <v>2.0</v>
      </c>
      <c r="D11" s="30">
        <v>14.62</v>
      </c>
      <c r="E11" s="30">
        <f>9936000/1000000</f>
        <v>9.936</v>
      </c>
      <c r="F11" s="21" t="s">
        <v>11</v>
      </c>
      <c r="G11" s="30">
        <v>0.0</v>
      </c>
      <c r="H11" s="30">
        <v>9.967</v>
      </c>
      <c r="I11" s="32">
        <v>12.24</v>
      </c>
      <c r="J11" s="30">
        <v>1.0</v>
      </c>
      <c r="K11" s="30">
        <v>7.5</v>
      </c>
      <c r="L11" s="30">
        <v>6.75</v>
      </c>
      <c r="M11" s="21" t="s">
        <v>11</v>
      </c>
      <c r="N11" s="34">
        <v>2.684</v>
      </c>
      <c r="O11" s="37"/>
      <c r="P11" s="37"/>
      <c r="Q11" s="30">
        <v>3.0</v>
      </c>
      <c r="R11" s="37"/>
      <c r="S11" s="30">
        <v>26.31</v>
      </c>
      <c r="T11" s="21" t="s">
        <v>11</v>
      </c>
      <c r="U11" s="34">
        <v>2.5</v>
      </c>
      <c r="V11" s="35">
        <v>7.401</v>
      </c>
      <c r="W11" s="23">
        <v>7.0</v>
      </c>
      <c r="X11" s="24">
        <v>4.0</v>
      </c>
      <c r="Y11" s="37"/>
      <c r="Z11" s="25"/>
      <c r="AA11" s="27"/>
      <c r="AB11" s="23">
        <v>0.0</v>
      </c>
      <c r="AC11" s="24">
        <v>4.72</v>
      </c>
      <c r="AD11" s="23">
        <v>5.0</v>
      </c>
      <c r="AE11" s="24">
        <v>6.0</v>
      </c>
      <c r="AF11" s="23">
        <v>0.0</v>
      </c>
      <c r="AG11" s="24">
        <v>8.53</v>
      </c>
      <c r="AH11" s="27"/>
      <c r="AI11" s="23">
        <v>0.0</v>
      </c>
      <c r="AJ11" s="28">
        <v>3.3</v>
      </c>
    </row>
    <row r="12" ht="20.25" customHeight="1">
      <c r="A12" s="18" t="s">
        <v>18</v>
      </c>
      <c r="B12" s="32">
        <v>32.0</v>
      </c>
      <c r="C12" s="30">
        <v>1.0</v>
      </c>
      <c r="D12" s="30">
        <v>51.28</v>
      </c>
      <c r="E12" s="30">
        <f>1836000/1000000</f>
        <v>1.836</v>
      </c>
      <c r="F12" s="31" t="s">
        <v>11</v>
      </c>
      <c r="G12" s="30">
        <v>11.275</v>
      </c>
      <c r="H12" s="30">
        <v>122.208</v>
      </c>
      <c r="I12" s="32">
        <v>2.5</v>
      </c>
      <c r="J12" s="30">
        <v>0.0</v>
      </c>
      <c r="K12" s="30">
        <v>42.3</v>
      </c>
      <c r="L12" s="30">
        <v>0.6</v>
      </c>
      <c r="M12" s="31" t="s">
        <v>11</v>
      </c>
      <c r="N12" s="30">
        <v>25.441</v>
      </c>
      <c r="O12" s="30">
        <v>133.407</v>
      </c>
      <c r="P12" s="32">
        <v>7.5</v>
      </c>
      <c r="Q12" s="30">
        <v>1.0</v>
      </c>
      <c r="R12" s="30">
        <v>1740.0</v>
      </c>
      <c r="S12" s="30">
        <v>12.96</v>
      </c>
      <c r="T12" s="31" t="s">
        <v>11</v>
      </c>
      <c r="U12" s="30">
        <v>26.39</v>
      </c>
      <c r="V12" s="30">
        <v>135.302</v>
      </c>
      <c r="W12" s="23">
        <v>10.0</v>
      </c>
      <c r="X12" s="24">
        <v>6.0</v>
      </c>
      <c r="Y12" s="25"/>
      <c r="Z12" s="25"/>
      <c r="AA12" s="27"/>
      <c r="AB12" s="23">
        <v>30.21</v>
      </c>
      <c r="AC12" s="24">
        <v>144.96</v>
      </c>
      <c r="AD12" s="24">
        <v>10.0</v>
      </c>
      <c r="AE12" s="24">
        <v>4.0</v>
      </c>
      <c r="AF12" s="24">
        <v>23.5</v>
      </c>
      <c r="AG12" s="24">
        <v>0.18</v>
      </c>
      <c r="AH12" s="27"/>
      <c r="AI12" s="23">
        <v>16.39</v>
      </c>
      <c r="AJ12" s="28">
        <v>139.33</v>
      </c>
    </row>
    <row r="13" ht="20.25" customHeight="1">
      <c r="A13" s="38" t="s">
        <v>19</v>
      </c>
      <c r="B13" s="32">
        <v>3.0</v>
      </c>
      <c r="C13" s="30">
        <v>0.0</v>
      </c>
      <c r="D13" s="30">
        <v>36.7</v>
      </c>
      <c r="E13" s="30">
        <f>800000/1000000</f>
        <v>0.8</v>
      </c>
      <c r="F13" s="21" t="s">
        <v>11</v>
      </c>
      <c r="G13" s="30">
        <v>0.0</v>
      </c>
      <c r="H13" s="30">
        <v>4.911</v>
      </c>
      <c r="I13" s="32">
        <v>4.41</v>
      </c>
      <c r="J13" s="30">
        <v>0.0</v>
      </c>
      <c r="K13" s="30">
        <v>0.0</v>
      </c>
      <c r="L13" s="30">
        <v>0.7</v>
      </c>
      <c r="M13" s="21" t="s">
        <v>11</v>
      </c>
      <c r="N13" s="30">
        <v>2.23</v>
      </c>
      <c r="O13" s="30">
        <v>10.878</v>
      </c>
      <c r="P13" s="32">
        <v>30.0</v>
      </c>
      <c r="Q13" s="30">
        <v>0.0</v>
      </c>
      <c r="R13" s="30">
        <v>147.0</v>
      </c>
      <c r="S13" s="30">
        <v>0.7</v>
      </c>
      <c r="T13" s="21" t="s">
        <v>11</v>
      </c>
      <c r="U13" s="30">
        <v>1.1</v>
      </c>
      <c r="V13" s="30">
        <v>7.66</v>
      </c>
      <c r="W13" s="23">
        <v>5.0</v>
      </c>
      <c r="X13" s="24">
        <v>1.0</v>
      </c>
      <c r="Y13" s="25"/>
      <c r="Z13" s="25"/>
      <c r="AA13" s="27"/>
      <c r="AB13" s="23">
        <v>0.6</v>
      </c>
      <c r="AC13" s="24">
        <v>3.51</v>
      </c>
      <c r="AD13" s="24">
        <v>6.0</v>
      </c>
      <c r="AE13" s="24">
        <v>0.0</v>
      </c>
      <c r="AF13" s="24">
        <v>0.0</v>
      </c>
      <c r="AG13" s="24">
        <v>0.9</v>
      </c>
      <c r="AH13" s="27"/>
      <c r="AI13" s="23">
        <v>0.5</v>
      </c>
      <c r="AJ13" s="28">
        <v>2.15</v>
      </c>
    </row>
    <row r="14" ht="20.25" customHeight="1">
      <c r="A14" s="38" t="s">
        <v>20</v>
      </c>
      <c r="B14" s="32"/>
      <c r="C14" s="30">
        <v>0.0</v>
      </c>
      <c r="D14" s="30">
        <v>9.21</v>
      </c>
      <c r="E14" s="30">
        <v>0.0</v>
      </c>
      <c r="F14" s="31" t="s">
        <v>11</v>
      </c>
      <c r="G14" s="30">
        <v>0.0</v>
      </c>
      <c r="H14" s="30">
        <v>0.0</v>
      </c>
      <c r="I14" s="32">
        <v>0.0</v>
      </c>
      <c r="J14" s="30">
        <v>0.0</v>
      </c>
      <c r="K14" s="30">
        <v>6.14</v>
      </c>
      <c r="L14" s="30">
        <v>0.0</v>
      </c>
      <c r="M14" s="31" t="s">
        <v>11</v>
      </c>
      <c r="N14" s="30">
        <v>0.0</v>
      </c>
      <c r="O14" s="30">
        <v>0.0</v>
      </c>
      <c r="P14" s="32">
        <v>15.2</v>
      </c>
      <c r="Q14" s="30">
        <v>0.0</v>
      </c>
      <c r="R14" s="30">
        <v>0.0</v>
      </c>
      <c r="S14" s="30">
        <v>0.0</v>
      </c>
      <c r="T14" s="31" t="s">
        <v>11</v>
      </c>
      <c r="U14" s="30">
        <v>0.0</v>
      </c>
      <c r="V14" s="30">
        <v>0.0</v>
      </c>
      <c r="W14" s="23">
        <v>0.0</v>
      </c>
      <c r="X14" s="24">
        <v>0.0</v>
      </c>
      <c r="Y14" s="25"/>
      <c r="Z14" s="25"/>
      <c r="AA14" s="27"/>
      <c r="AB14" s="23">
        <v>0.0</v>
      </c>
      <c r="AC14" s="24">
        <v>0.0</v>
      </c>
      <c r="AD14" s="24">
        <v>0.0</v>
      </c>
      <c r="AE14" s="24">
        <v>0.0</v>
      </c>
      <c r="AF14" s="24">
        <v>0.0</v>
      </c>
      <c r="AG14" s="24">
        <v>0.0</v>
      </c>
      <c r="AH14" s="27"/>
      <c r="AI14" s="23">
        <v>0.0</v>
      </c>
      <c r="AJ14" s="28">
        <v>0.0</v>
      </c>
    </row>
    <row r="15" ht="20.25" customHeight="1">
      <c r="A15" s="39" t="s">
        <v>21</v>
      </c>
      <c r="B15" s="32">
        <v>2.0</v>
      </c>
      <c r="C15" s="30">
        <v>0.0</v>
      </c>
      <c r="D15" s="30">
        <v>0.77</v>
      </c>
      <c r="E15" s="30">
        <v>0.0</v>
      </c>
      <c r="F15" s="21" t="s">
        <v>11</v>
      </c>
      <c r="G15" s="30">
        <v>2.0</v>
      </c>
      <c r="H15" s="30">
        <v>0.0</v>
      </c>
      <c r="I15" s="32">
        <v>4.24</v>
      </c>
      <c r="J15" s="30">
        <v>0.0</v>
      </c>
      <c r="K15" s="30">
        <v>0.0</v>
      </c>
      <c r="L15" s="30">
        <v>0.0</v>
      </c>
      <c r="M15" s="21" t="s">
        <v>11</v>
      </c>
      <c r="N15" s="30">
        <v>12.7</v>
      </c>
      <c r="O15" s="30">
        <v>0.0</v>
      </c>
      <c r="P15" s="32">
        <v>18.0</v>
      </c>
      <c r="Q15" s="30">
        <v>0.0</v>
      </c>
      <c r="R15" s="30">
        <v>210.0</v>
      </c>
      <c r="S15" s="30">
        <v>0.0</v>
      </c>
      <c r="T15" s="21" t="s">
        <v>11</v>
      </c>
      <c r="U15" s="30">
        <v>0.0</v>
      </c>
      <c r="V15" s="30">
        <v>0.0</v>
      </c>
      <c r="W15" s="23">
        <v>0.0</v>
      </c>
      <c r="X15" s="24">
        <v>0.0</v>
      </c>
      <c r="Y15" s="25"/>
      <c r="Z15" s="25"/>
      <c r="AA15" s="27"/>
      <c r="AB15" s="23">
        <v>0.0</v>
      </c>
      <c r="AC15" s="24">
        <v>0.0</v>
      </c>
      <c r="AD15" s="24">
        <v>0.0</v>
      </c>
      <c r="AE15" s="24">
        <v>0.0</v>
      </c>
      <c r="AF15" s="24">
        <v>0.0</v>
      </c>
      <c r="AG15" s="24">
        <v>0.0</v>
      </c>
      <c r="AH15" s="27"/>
      <c r="AI15" s="23">
        <v>0.0</v>
      </c>
      <c r="AJ15" s="28">
        <v>0.0</v>
      </c>
    </row>
    <row r="16" ht="20.25" customHeight="1">
      <c r="A16" s="39" t="s">
        <v>22</v>
      </c>
      <c r="B16" s="32"/>
      <c r="C16" s="30">
        <v>0.0</v>
      </c>
      <c r="D16" s="30">
        <v>0.0</v>
      </c>
      <c r="E16" s="30">
        <v>0.0</v>
      </c>
      <c r="F16" s="31" t="s">
        <v>11</v>
      </c>
      <c r="G16" s="30">
        <v>0.0</v>
      </c>
      <c r="H16" s="30">
        <v>0.0</v>
      </c>
      <c r="I16" s="32">
        <v>0.0</v>
      </c>
      <c r="J16" s="30">
        <v>0.0</v>
      </c>
      <c r="K16" s="30">
        <v>0.0</v>
      </c>
      <c r="L16" s="30">
        <v>0.0</v>
      </c>
      <c r="M16" s="31" t="s">
        <v>11</v>
      </c>
      <c r="N16" s="30">
        <v>0.0</v>
      </c>
      <c r="O16" s="30">
        <v>0.0</v>
      </c>
      <c r="P16" s="32">
        <v>0.0</v>
      </c>
      <c r="Q16" s="30">
        <v>0.0</v>
      </c>
      <c r="R16" s="30">
        <v>0.0</v>
      </c>
      <c r="S16" s="30">
        <v>0.0</v>
      </c>
      <c r="T16" s="31" t="s">
        <v>11</v>
      </c>
      <c r="U16" s="30">
        <v>0.0</v>
      </c>
      <c r="V16" s="30">
        <v>0.0</v>
      </c>
      <c r="W16" s="23">
        <v>0.0</v>
      </c>
      <c r="X16" s="24">
        <v>0.0</v>
      </c>
      <c r="Y16" s="25"/>
      <c r="Z16" s="25"/>
      <c r="AA16" s="27"/>
      <c r="AB16" s="23">
        <v>0.0</v>
      </c>
      <c r="AC16" s="24">
        <v>0.0</v>
      </c>
      <c r="AD16" s="24">
        <v>0.0</v>
      </c>
      <c r="AE16" s="24">
        <v>0.0</v>
      </c>
      <c r="AF16" s="24">
        <v>0.0</v>
      </c>
      <c r="AG16" s="24">
        <v>0.0</v>
      </c>
      <c r="AH16" s="27"/>
      <c r="AI16" s="23">
        <v>0.0</v>
      </c>
      <c r="AJ16" s="28">
        <v>0.0</v>
      </c>
    </row>
    <row r="17" ht="20.25" customHeight="1">
      <c r="A17" s="40" t="s">
        <v>23</v>
      </c>
      <c r="B17" s="41"/>
      <c r="C17" s="42">
        <v>0.0</v>
      </c>
      <c r="D17" s="42">
        <v>10.92</v>
      </c>
      <c r="E17" s="42">
        <f>14858089/1000000</f>
        <v>14.858089</v>
      </c>
      <c r="F17" s="43" t="s">
        <v>11</v>
      </c>
      <c r="G17" s="42">
        <v>0.0</v>
      </c>
      <c r="H17" s="42">
        <v>0.15</v>
      </c>
      <c r="I17" s="41">
        <v>10.77</v>
      </c>
      <c r="J17" s="42">
        <v>0.0</v>
      </c>
      <c r="K17" s="42">
        <v>0.0</v>
      </c>
      <c r="L17" s="42">
        <v>12.45</v>
      </c>
      <c r="M17" s="43" t="s">
        <v>11</v>
      </c>
      <c r="N17" s="42">
        <v>0.0</v>
      </c>
      <c r="O17" s="42">
        <v>260.05</v>
      </c>
      <c r="P17" s="41">
        <v>0.0</v>
      </c>
      <c r="Q17" s="42">
        <v>0.0</v>
      </c>
      <c r="R17" s="42">
        <v>0.0</v>
      </c>
      <c r="S17" s="42">
        <v>34.44</v>
      </c>
      <c r="T17" s="43" t="s">
        <v>11</v>
      </c>
      <c r="U17" s="42">
        <v>0.0</v>
      </c>
      <c r="V17" s="42">
        <v>260.05</v>
      </c>
      <c r="W17" s="44">
        <v>31.0</v>
      </c>
      <c r="X17" s="45">
        <v>14.0</v>
      </c>
      <c r="Y17" s="46"/>
      <c r="Z17" s="46"/>
      <c r="AA17" s="47"/>
      <c r="AB17" s="44">
        <v>18.1</v>
      </c>
      <c r="AC17" s="45">
        <v>141.99</v>
      </c>
      <c r="AD17" s="45">
        <v>75.0</v>
      </c>
      <c r="AE17" s="45">
        <v>21.0</v>
      </c>
      <c r="AF17" s="45">
        <v>79.0</v>
      </c>
      <c r="AG17" s="45">
        <v>9.11</v>
      </c>
      <c r="AH17" s="48"/>
      <c r="AI17" s="44">
        <v>31.6</v>
      </c>
      <c r="AJ17" s="49">
        <v>121.17</v>
      </c>
    </row>
    <row r="18" ht="20.25" customHeight="1">
      <c r="A18" s="50" t="s">
        <v>24</v>
      </c>
      <c r="B18" s="2"/>
      <c r="C18" s="2"/>
      <c r="D18" s="2"/>
      <c r="E18" s="5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ht="15.75" customHeight="1">
      <c r="A19" s="52" t="s">
        <v>25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ht="15.75" customHeight="1">
      <c r="A21" s="53"/>
      <c r="B21" s="53"/>
      <c r="C21" s="53"/>
      <c r="D21" s="53"/>
      <c r="E21" s="2"/>
      <c r="F21" s="2"/>
      <c r="G21" s="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</row>
    <row r="22" ht="15.75" customHeight="1">
      <c r="A22" s="53"/>
      <c r="B22" s="53"/>
      <c r="C22" s="53"/>
      <c r="D22" s="53"/>
      <c r="E22" s="2"/>
      <c r="F22" s="2"/>
      <c r="G22" s="2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</row>
    <row r="23" ht="15.75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</row>
    <row r="24" ht="15.75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</row>
    <row r="25" ht="15.7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</row>
    <row r="26" ht="15.7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</row>
    <row r="27" ht="15.75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</row>
    <row r="28" ht="15.75" customHeight="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</row>
    <row r="29" ht="15.75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</row>
    <row r="30" ht="15.7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</row>
    <row r="31" ht="15.75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</row>
    <row r="32" ht="15.75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</row>
    <row r="33" ht="15.75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</row>
    <row r="34" ht="15.75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</row>
    <row r="35" ht="15.75" customHeight="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</row>
    <row r="36" ht="15.75" customHeight="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</row>
    <row r="37" ht="15.75" customHeight="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</row>
    <row r="38" ht="15.7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</row>
    <row r="39" ht="15.7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</row>
    <row r="40" ht="15.75" customHeight="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</row>
    <row r="41" ht="15.75" customHeight="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</row>
    <row r="42" ht="15.75" customHeight="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</row>
    <row r="43" ht="15.75" customHeight="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</row>
    <row r="44" ht="15.75" customHeight="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</row>
    <row r="45" ht="15.75" customHeight="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</row>
    <row r="46" ht="15.75" customHeigh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</row>
    <row r="47" ht="15.75" customHeight="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</row>
    <row r="48" ht="15.75" customHeight="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</row>
    <row r="49" ht="15.75" customHeight="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</row>
    <row r="50" ht="15.75" customHeight="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</row>
    <row r="51" ht="15.75" customHeight="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</row>
    <row r="52" ht="15.75" customHeight="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</row>
    <row r="53" ht="15.75" customHeight="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</row>
    <row r="54" ht="15.75" customHeight="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</row>
    <row r="55" ht="15.75" customHeight="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</row>
    <row r="56" ht="15.75" customHeight="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</row>
    <row r="57" ht="15.75" customHeight="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</row>
    <row r="58" ht="15.75" customHeight="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</row>
    <row r="59" ht="15.75" customHeight="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</row>
    <row r="60" ht="15.75" customHeight="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</row>
    <row r="61" ht="15.75" customHeight="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</row>
    <row r="62" ht="15.75" customHeight="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</row>
    <row r="63" ht="15.75" customHeight="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</row>
    <row r="64" ht="15.75" customHeight="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</row>
    <row r="65" ht="15.75" customHeight="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</row>
    <row r="66" ht="15.75" customHeight="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</row>
    <row r="67" ht="15.75" customHeight="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</row>
    <row r="68" ht="15.75" customHeight="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</row>
    <row r="69" ht="15.7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</row>
    <row r="70" ht="15.7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</row>
    <row r="71" ht="15.75" customHeight="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</row>
    <row r="72" ht="15.75" customHeight="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</row>
    <row r="73" ht="15.75" customHeight="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</row>
    <row r="74" ht="15.7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</row>
    <row r="75" ht="15.75" customHeight="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</row>
    <row r="76" ht="15.75" customHeight="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</row>
    <row r="77" ht="15.75" customHeight="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</row>
    <row r="78" ht="15.75" customHeight="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</row>
    <row r="79" ht="15.75" customHeight="1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</row>
    <row r="80" ht="15.75" customHeight="1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</row>
    <row r="81" ht="15.75" customHeight="1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</row>
    <row r="82" ht="15.75" customHeight="1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</row>
    <row r="83" ht="15.75" customHeight="1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</row>
    <row r="84" ht="15.75" customHeight="1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</row>
    <row r="85" ht="15.75" customHeight="1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</row>
    <row r="86" ht="15.75" customHeight="1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</row>
    <row r="87" ht="15.75" customHeight="1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</row>
    <row r="88" ht="15.75" customHeight="1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</row>
    <row r="89" ht="15.75" customHeight="1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</row>
    <row r="90" ht="15.75" customHeight="1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</row>
    <row r="91" ht="15.75" customHeight="1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</row>
    <row r="92" ht="15.75" customHeight="1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</row>
    <row r="93" ht="15.75" customHeight="1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</row>
    <row r="94" ht="15.7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</row>
    <row r="95" ht="15.75" customHeight="1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</row>
    <row r="96" ht="15.75" customHeight="1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</row>
    <row r="97" ht="15.75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</row>
    <row r="98" ht="15.75" customHeigh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</row>
    <row r="99" ht="15.7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</row>
    <row r="100" ht="15.7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</row>
    <row r="101" ht="15.7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</row>
    <row r="102" ht="15.7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</row>
    <row r="103" ht="15.7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</row>
    <row r="104" ht="15.7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</row>
    <row r="105" ht="15.7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</row>
    <row r="106" ht="15.7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</row>
    <row r="107" ht="15.7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</row>
    <row r="108" ht="15.7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</row>
    <row r="109" ht="15.7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</row>
    <row r="110" ht="15.7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</row>
    <row r="111" ht="15.7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</row>
    <row r="112" ht="15.7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</row>
    <row r="113" ht="15.7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</row>
    <row r="114" ht="15.7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</row>
    <row r="115" ht="15.7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</row>
    <row r="116" ht="15.7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</row>
    <row r="117" ht="15.7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</row>
    <row r="118" ht="15.7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</row>
    <row r="119" ht="15.7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</row>
    <row r="120" ht="15.7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</row>
    <row r="121" ht="15.7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</row>
    <row r="122" ht="15.7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</row>
    <row r="123" ht="15.7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</row>
    <row r="124" ht="15.7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</row>
    <row r="125" ht="15.7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</row>
    <row r="126" ht="15.7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</row>
    <row r="127" ht="15.7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</row>
    <row r="128" ht="15.7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</row>
    <row r="129" ht="15.7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</row>
    <row r="130" ht="15.7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</row>
    <row r="131" ht="15.7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</row>
    <row r="132" ht="15.7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</row>
    <row r="133" ht="15.7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</row>
    <row r="134" ht="15.7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</row>
    <row r="135" ht="15.7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</row>
    <row r="136" ht="15.7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</row>
    <row r="137" ht="15.7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</row>
    <row r="138" ht="15.7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</row>
    <row r="139" ht="15.7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</row>
    <row r="140" ht="15.7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</row>
    <row r="141" ht="15.7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</row>
    <row r="142" ht="15.7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</row>
    <row r="143" ht="15.7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</row>
    <row r="144" ht="15.7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</row>
    <row r="145" ht="15.7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</row>
    <row r="146" ht="15.7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</row>
    <row r="147" ht="15.7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</row>
    <row r="148" ht="15.7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</row>
    <row r="149" ht="15.7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</row>
    <row r="150" ht="15.7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</row>
    <row r="151" ht="15.7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</row>
    <row r="152" ht="15.7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</row>
    <row r="153" ht="15.7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</row>
    <row r="154" ht="15.7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</row>
    <row r="155" ht="15.7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</row>
    <row r="156" ht="15.7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</row>
    <row r="157" ht="15.7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</row>
    <row r="158" ht="15.7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</row>
    <row r="159" ht="15.7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</row>
    <row r="160" ht="15.7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</row>
    <row r="161" ht="15.7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</row>
    <row r="162" ht="15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</row>
    <row r="163" ht="15.7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</row>
    <row r="164" ht="15.7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</row>
    <row r="165" ht="15.7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</row>
    <row r="166" ht="15.7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</row>
    <row r="167" ht="15.7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</row>
    <row r="168" ht="15.7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</row>
    <row r="169" ht="15.7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</row>
    <row r="170" ht="15.7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</row>
    <row r="171" ht="15.7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/>
      <c r="AJ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  <c r="AH225" s="53"/>
      <c r="AI225" s="53"/>
      <c r="AJ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  <c r="AH227" s="53"/>
      <c r="AI227" s="53"/>
      <c r="AJ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  <c r="AG228" s="53"/>
      <c r="AH228" s="53"/>
      <c r="AI228" s="53"/>
      <c r="AJ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/>
      <c r="AJ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  <c r="AH244" s="53"/>
      <c r="AI244" s="53"/>
      <c r="AJ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  <c r="AH246" s="53"/>
      <c r="AI246" s="53"/>
      <c r="AJ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  <c r="AH250" s="53"/>
      <c r="AI250" s="53"/>
      <c r="AJ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/>
      <c r="AJ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  <c r="AG255" s="53"/>
      <c r="AH255" s="53"/>
      <c r="AI255" s="53"/>
      <c r="AJ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/>
      <c r="AJ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/>
      <c r="AJ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  <c r="AH263" s="53"/>
      <c r="AI263" s="53"/>
      <c r="AJ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  <c r="AH264" s="53"/>
      <c r="AI264" s="53"/>
      <c r="AJ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  <c r="AG265" s="53"/>
      <c r="AH265" s="53"/>
      <c r="AI265" s="53"/>
      <c r="AJ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  <c r="AH266" s="53"/>
      <c r="AI266" s="53"/>
      <c r="AJ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  <c r="AH267" s="53"/>
      <c r="AI267" s="53"/>
      <c r="AJ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  <c r="AH269" s="53"/>
      <c r="AI269" s="53"/>
      <c r="AJ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  <c r="AG270" s="53"/>
      <c r="AH270" s="53"/>
      <c r="AI270" s="53"/>
      <c r="AJ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  <c r="AG271" s="53"/>
      <c r="AH271" s="53"/>
      <c r="AI271" s="53"/>
      <c r="AJ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  <c r="AH272" s="53"/>
      <c r="AI272" s="53"/>
      <c r="AJ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  <c r="AH273" s="53"/>
      <c r="AI273" s="53"/>
      <c r="AJ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/>
      <c r="AJ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  <c r="AI284" s="53"/>
      <c r="AJ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  <c r="AH285" s="53"/>
      <c r="AI285" s="53"/>
      <c r="AJ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  <c r="AH287" s="53"/>
      <c r="AI287" s="53"/>
      <c r="AJ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  <c r="AH288" s="53"/>
      <c r="AI288" s="53"/>
      <c r="AJ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  <c r="AI289" s="53"/>
      <c r="AJ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  <c r="AH290" s="53"/>
      <c r="AI290" s="53"/>
      <c r="AJ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  <c r="AH292" s="53"/>
      <c r="AI292" s="53"/>
      <c r="AJ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  <c r="AH293" s="53"/>
      <c r="AI293" s="53"/>
      <c r="AJ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  <c r="AH298" s="53"/>
      <c r="AI298" s="53"/>
      <c r="AJ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  <c r="AH310" s="53"/>
      <c r="AI310" s="53"/>
      <c r="AJ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  <c r="AH311" s="53"/>
      <c r="AI311" s="53"/>
      <c r="AJ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  <c r="AH313" s="53"/>
      <c r="AI313" s="53"/>
      <c r="AJ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  <c r="AH315" s="53"/>
      <c r="AI315" s="53"/>
      <c r="AJ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  <c r="AG316" s="53"/>
      <c r="AH316" s="53"/>
      <c r="AI316" s="53"/>
      <c r="AJ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  <c r="AH334" s="53"/>
      <c r="AI334" s="53"/>
      <c r="AJ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/>
      <c r="AJ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  <c r="AH355" s="53"/>
      <c r="AI355" s="53"/>
      <c r="AJ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  <c r="AH358" s="53"/>
      <c r="AI358" s="53"/>
      <c r="AJ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  <c r="AH359" s="53"/>
      <c r="AI359" s="53"/>
      <c r="AJ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  <c r="AH360" s="53"/>
      <c r="AI360" s="53"/>
      <c r="AJ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  <c r="AH361" s="53"/>
      <c r="AI361" s="53"/>
      <c r="AJ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  <c r="AH362" s="53"/>
      <c r="AI362" s="53"/>
      <c r="AJ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  <c r="AH363" s="53"/>
      <c r="AI363" s="53"/>
      <c r="AJ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  <c r="AH364" s="53"/>
      <c r="AI364" s="53"/>
      <c r="AJ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  <c r="AH365" s="53"/>
      <c r="AI365" s="53"/>
      <c r="AJ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  <c r="AH366" s="53"/>
      <c r="AI366" s="53"/>
      <c r="AJ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  <c r="AG367" s="53"/>
      <c r="AH367" s="53"/>
      <c r="AI367" s="53"/>
      <c r="AJ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  <c r="AH368" s="53"/>
      <c r="AI368" s="53"/>
      <c r="AJ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  <c r="AG369" s="53"/>
      <c r="AH369" s="53"/>
      <c r="AI369" s="53"/>
      <c r="AJ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  <c r="AG370" s="53"/>
      <c r="AH370" s="53"/>
      <c r="AI370" s="53"/>
      <c r="AJ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  <c r="AG371" s="53"/>
      <c r="AH371" s="53"/>
      <c r="AI371" s="53"/>
      <c r="AJ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  <c r="AG372" s="53"/>
      <c r="AH372" s="53"/>
      <c r="AI372" s="53"/>
      <c r="AJ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  <c r="AG373" s="53"/>
      <c r="AH373" s="53"/>
      <c r="AI373" s="53"/>
      <c r="AJ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  <c r="AG374" s="53"/>
      <c r="AH374" s="53"/>
      <c r="AI374" s="53"/>
      <c r="AJ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  <c r="AG375" s="53"/>
      <c r="AH375" s="53"/>
      <c r="AI375" s="53"/>
      <c r="AJ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  <c r="AG376" s="53"/>
      <c r="AH376" s="53"/>
      <c r="AI376" s="53"/>
      <c r="AJ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  <c r="AG377" s="53"/>
      <c r="AH377" s="53"/>
      <c r="AI377" s="53"/>
      <c r="AJ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  <c r="AG378" s="53"/>
      <c r="AH378" s="53"/>
      <c r="AI378" s="53"/>
      <c r="AJ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  <c r="AG379" s="53"/>
      <c r="AH379" s="53"/>
      <c r="AI379" s="53"/>
      <c r="AJ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  <c r="AG380" s="53"/>
      <c r="AH380" s="53"/>
      <c r="AI380" s="53"/>
      <c r="AJ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53"/>
      <c r="AF381" s="53"/>
      <c r="AG381" s="53"/>
      <c r="AH381" s="53"/>
      <c r="AI381" s="53"/>
      <c r="AJ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53"/>
      <c r="AF382" s="53"/>
      <c r="AG382" s="53"/>
      <c r="AH382" s="53"/>
      <c r="AI382" s="53"/>
      <c r="AJ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  <c r="AG383" s="53"/>
      <c r="AH383" s="53"/>
      <c r="AI383" s="53"/>
      <c r="AJ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53"/>
      <c r="AF384" s="53"/>
      <c r="AG384" s="53"/>
      <c r="AH384" s="53"/>
      <c r="AI384" s="53"/>
      <c r="AJ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  <c r="AG385" s="53"/>
      <c r="AH385" s="53"/>
      <c r="AI385" s="53"/>
      <c r="AJ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  <c r="AD386" s="53"/>
      <c r="AE386" s="53"/>
      <c r="AF386" s="53"/>
      <c r="AG386" s="53"/>
      <c r="AH386" s="53"/>
      <c r="AI386" s="53"/>
      <c r="AJ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  <c r="AG387" s="53"/>
      <c r="AH387" s="53"/>
      <c r="AI387" s="53"/>
      <c r="AJ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  <c r="AG388" s="53"/>
      <c r="AH388" s="53"/>
      <c r="AI388" s="53"/>
      <c r="AJ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  <c r="AG389" s="53"/>
      <c r="AH389" s="53"/>
      <c r="AI389" s="53"/>
      <c r="AJ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  <c r="AG390" s="53"/>
      <c r="AH390" s="53"/>
      <c r="AI390" s="53"/>
      <c r="AJ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  <c r="AG391" s="53"/>
      <c r="AH391" s="53"/>
      <c r="AI391" s="53"/>
      <c r="AJ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  <c r="AG392" s="53"/>
      <c r="AH392" s="53"/>
      <c r="AI392" s="53"/>
      <c r="AJ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  <c r="AG393" s="53"/>
      <c r="AH393" s="53"/>
      <c r="AI393" s="53"/>
      <c r="AJ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  <c r="AG394" s="53"/>
      <c r="AH394" s="53"/>
      <c r="AI394" s="53"/>
      <c r="AJ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53"/>
      <c r="AF395" s="53"/>
      <c r="AG395" s="53"/>
      <c r="AH395" s="53"/>
      <c r="AI395" s="53"/>
      <c r="AJ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  <c r="AG396" s="53"/>
      <c r="AH396" s="53"/>
      <c r="AI396" s="53"/>
      <c r="AJ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  <c r="AG397" s="53"/>
      <c r="AH397" s="53"/>
      <c r="AI397" s="53"/>
      <c r="AJ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  <c r="AG398" s="53"/>
      <c r="AH398" s="53"/>
      <c r="AI398" s="53"/>
      <c r="AJ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53"/>
      <c r="AF399" s="53"/>
      <c r="AG399" s="53"/>
      <c r="AH399" s="53"/>
      <c r="AI399" s="53"/>
      <c r="AJ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  <c r="AD400" s="53"/>
      <c r="AE400" s="53"/>
      <c r="AF400" s="53"/>
      <c r="AG400" s="53"/>
      <c r="AH400" s="53"/>
      <c r="AI400" s="53"/>
      <c r="AJ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  <c r="AG401" s="53"/>
      <c r="AH401" s="53"/>
      <c r="AI401" s="53"/>
      <c r="AJ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  <c r="AG402" s="53"/>
      <c r="AH402" s="53"/>
      <c r="AI402" s="53"/>
      <c r="AJ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  <c r="AG403" s="53"/>
      <c r="AH403" s="53"/>
      <c r="AI403" s="53"/>
      <c r="AJ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  <c r="AG404" s="53"/>
      <c r="AH404" s="53"/>
      <c r="AI404" s="53"/>
      <c r="AJ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  <c r="AG405" s="53"/>
      <c r="AH405" s="53"/>
      <c r="AI405" s="53"/>
      <c r="AJ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  <c r="AG406" s="53"/>
      <c r="AH406" s="53"/>
      <c r="AI406" s="53"/>
      <c r="AJ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53"/>
      <c r="AF407" s="53"/>
      <c r="AG407" s="53"/>
      <c r="AH407" s="53"/>
      <c r="AI407" s="53"/>
      <c r="AJ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53"/>
      <c r="AF408" s="53"/>
      <c r="AG408" s="53"/>
      <c r="AH408" s="53"/>
      <c r="AI408" s="53"/>
      <c r="AJ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53"/>
      <c r="AF409" s="53"/>
      <c r="AG409" s="53"/>
      <c r="AH409" s="53"/>
      <c r="AI409" s="53"/>
      <c r="AJ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53"/>
      <c r="AF410" s="53"/>
      <c r="AG410" s="53"/>
      <c r="AH410" s="53"/>
      <c r="AI410" s="53"/>
      <c r="AJ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53"/>
      <c r="AF411" s="53"/>
      <c r="AG411" s="53"/>
      <c r="AH411" s="53"/>
      <c r="AI411" s="53"/>
      <c r="AJ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53"/>
      <c r="AF412" s="53"/>
      <c r="AG412" s="53"/>
      <c r="AH412" s="53"/>
      <c r="AI412" s="53"/>
      <c r="AJ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53"/>
      <c r="AF413" s="53"/>
      <c r="AG413" s="53"/>
      <c r="AH413" s="53"/>
      <c r="AI413" s="53"/>
      <c r="AJ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53"/>
      <c r="AF414" s="53"/>
      <c r="AG414" s="53"/>
      <c r="AH414" s="53"/>
      <c r="AI414" s="53"/>
      <c r="AJ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  <c r="AD415" s="53"/>
      <c r="AE415" s="53"/>
      <c r="AF415" s="53"/>
      <c r="AG415" s="53"/>
      <c r="AH415" s="53"/>
      <c r="AI415" s="53"/>
      <c r="AJ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53"/>
      <c r="AF416" s="53"/>
      <c r="AG416" s="53"/>
      <c r="AH416" s="53"/>
      <c r="AI416" s="53"/>
      <c r="AJ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  <c r="AD417" s="53"/>
      <c r="AE417" s="53"/>
      <c r="AF417" s="53"/>
      <c r="AG417" s="53"/>
      <c r="AH417" s="53"/>
      <c r="AI417" s="53"/>
      <c r="AJ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  <c r="AD418" s="53"/>
      <c r="AE418" s="53"/>
      <c r="AF418" s="53"/>
      <c r="AG418" s="53"/>
      <c r="AH418" s="53"/>
      <c r="AI418" s="53"/>
      <c r="AJ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  <c r="AD419" s="53"/>
      <c r="AE419" s="53"/>
      <c r="AF419" s="53"/>
      <c r="AG419" s="53"/>
      <c r="AH419" s="53"/>
      <c r="AI419" s="53"/>
      <c r="AJ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53"/>
      <c r="AF420" s="53"/>
      <c r="AG420" s="53"/>
      <c r="AH420" s="53"/>
      <c r="AI420" s="53"/>
      <c r="AJ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53"/>
      <c r="AF421" s="53"/>
      <c r="AG421" s="53"/>
      <c r="AH421" s="53"/>
      <c r="AI421" s="53"/>
      <c r="AJ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53"/>
      <c r="AF422" s="53"/>
      <c r="AG422" s="53"/>
      <c r="AH422" s="53"/>
      <c r="AI422" s="53"/>
      <c r="AJ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53"/>
      <c r="AF423" s="53"/>
      <c r="AG423" s="53"/>
      <c r="AH423" s="53"/>
      <c r="AI423" s="53"/>
      <c r="AJ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53"/>
      <c r="AF424" s="53"/>
      <c r="AG424" s="53"/>
      <c r="AH424" s="53"/>
      <c r="AI424" s="53"/>
      <c r="AJ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  <c r="AD425" s="53"/>
      <c r="AE425" s="53"/>
      <c r="AF425" s="53"/>
      <c r="AG425" s="53"/>
      <c r="AH425" s="53"/>
      <c r="AI425" s="53"/>
      <c r="AJ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53"/>
      <c r="AF426" s="53"/>
      <c r="AG426" s="53"/>
      <c r="AH426" s="53"/>
      <c r="AI426" s="53"/>
      <c r="AJ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53"/>
      <c r="AF427" s="53"/>
      <c r="AG427" s="53"/>
      <c r="AH427" s="53"/>
      <c r="AI427" s="53"/>
      <c r="AJ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53"/>
      <c r="AF428" s="53"/>
      <c r="AG428" s="53"/>
      <c r="AH428" s="53"/>
      <c r="AI428" s="53"/>
      <c r="AJ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53"/>
      <c r="AF429" s="53"/>
      <c r="AG429" s="53"/>
      <c r="AH429" s="53"/>
      <c r="AI429" s="53"/>
      <c r="AJ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53"/>
      <c r="AF430" s="53"/>
      <c r="AG430" s="53"/>
      <c r="AH430" s="53"/>
      <c r="AI430" s="53"/>
      <c r="AJ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53"/>
      <c r="AF431" s="53"/>
      <c r="AG431" s="53"/>
      <c r="AH431" s="53"/>
      <c r="AI431" s="53"/>
      <c r="AJ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  <c r="AG432" s="53"/>
      <c r="AH432" s="53"/>
      <c r="AI432" s="53"/>
      <c r="AJ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53"/>
      <c r="AF433" s="53"/>
      <c r="AG433" s="53"/>
      <c r="AH433" s="53"/>
      <c r="AI433" s="53"/>
      <c r="AJ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53"/>
      <c r="AF434" s="53"/>
      <c r="AG434" s="53"/>
      <c r="AH434" s="53"/>
      <c r="AI434" s="53"/>
      <c r="AJ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53"/>
      <c r="AF435" s="53"/>
      <c r="AG435" s="53"/>
      <c r="AH435" s="53"/>
      <c r="AI435" s="53"/>
      <c r="AJ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53"/>
      <c r="AF436" s="53"/>
      <c r="AG436" s="53"/>
      <c r="AH436" s="53"/>
      <c r="AI436" s="53"/>
      <c r="AJ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  <c r="AD437" s="53"/>
      <c r="AE437" s="53"/>
      <c r="AF437" s="53"/>
      <c r="AG437" s="53"/>
      <c r="AH437" s="53"/>
      <c r="AI437" s="53"/>
      <c r="AJ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  <c r="AD438" s="53"/>
      <c r="AE438" s="53"/>
      <c r="AF438" s="53"/>
      <c r="AG438" s="53"/>
      <c r="AH438" s="53"/>
      <c r="AI438" s="53"/>
      <c r="AJ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53"/>
      <c r="AF439" s="53"/>
      <c r="AG439" s="53"/>
      <c r="AH439" s="53"/>
      <c r="AI439" s="53"/>
      <c r="AJ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53"/>
      <c r="AF440" s="53"/>
      <c r="AG440" s="53"/>
      <c r="AH440" s="53"/>
      <c r="AI440" s="53"/>
      <c r="AJ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53"/>
      <c r="AF441" s="53"/>
      <c r="AG441" s="53"/>
      <c r="AH441" s="53"/>
      <c r="AI441" s="53"/>
      <c r="AJ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  <c r="AD442" s="53"/>
      <c r="AE442" s="53"/>
      <c r="AF442" s="53"/>
      <c r="AG442" s="53"/>
      <c r="AH442" s="53"/>
      <c r="AI442" s="53"/>
      <c r="AJ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  <c r="AD443" s="53"/>
      <c r="AE443" s="53"/>
      <c r="AF443" s="53"/>
      <c r="AG443" s="53"/>
      <c r="AH443" s="53"/>
      <c r="AI443" s="53"/>
      <c r="AJ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  <c r="AD444" s="53"/>
      <c r="AE444" s="53"/>
      <c r="AF444" s="53"/>
      <c r="AG444" s="53"/>
      <c r="AH444" s="53"/>
      <c r="AI444" s="53"/>
      <c r="AJ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53"/>
      <c r="AF445" s="53"/>
      <c r="AG445" s="53"/>
      <c r="AH445" s="53"/>
      <c r="AI445" s="53"/>
      <c r="AJ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53"/>
      <c r="AF446" s="53"/>
      <c r="AG446" s="53"/>
      <c r="AH446" s="53"/>
      <c r="AI446" s="53"/>
      <c r="AJ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  <c r="AG447" s="53"/>
      <c r="AH447" s="53"/>
      <c r="AI447" s="53"/>
      <c r="AJ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53"/>
      <c r="AF448" s="53"/>
      <c r="AG448" s="53"/>
      <c r="AH448" s="53"/>
      <c r="AI448" s="53"/>
      <c r="AJ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53"/>
      <c r="AF449" s="53"/>
      <c r="AG449" s="53"/>
      <c r="AH449" s="53"/>
      <c r="AI449" s="53"/>
      <c r="AJ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53"/>
      <c r="AF450" s="53"/>
      <c r="AG450" s="53"/>
      <c r="AH450" s="53"/>
      <c r="AI450" s="53"/>
      <c r="AJ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53"/>
      <c r="AF451" s="53"/>
      <c r="AG451" s="53"/>
      <c r="AH451" s="53"/>
      <c r="AI451" s="53"/>
      <c r="AJ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  <c r="AG452" s="53"/>
      <c r="AH452" s="53"/>
      <c r="AI452" s="53"/>
      <c r="AJ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53"/>
      <c r="AF453" s="53"/>
      <c r="AG453" s="53"/>
      <c r="AH453" s="53"/>
      <c r="AI453" s="53"/>
      <c r="AJ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53"/>
      <c r="AF454" s="53"/>
      <c r="AG454" s="53"/>
      <c r="AH454" s="53"/>
      <c r="AI454" s="53"/>
      <c r="AJ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53"/>
      <c r="AF455" s="53"/>
      <c r="AG455" s="53"/>
      <c r="AH455" s="53"/>
      <c r="AI455" s="53"/>
      <c r="AJ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  <c r="AD456" s="53"/>
      <c r="AE456" s="53"/>
      <c r="AF456" s="53"/>
      <c r="AG456" s="53"/>
      <c r="AH456" s="53"/>
      <c r="AI456" s="53"/>
      <c r="AJ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  <c r="AG457" s="53"/>
      <c r="AH457" s="53"/>
      <c r="AI457" s="53"/>
      <c r="AJ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  <c r="AD458" s="53"/>
      <c r="AE458" s="53"/>
      <c r="AF458" s="53"/>
      <c r="AG458" s="53"/>
      <c r="AH458" s="53"/>
      <c r="AI458" s="53"/>
      <c r="AJ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53"/>
      <c r="AF459" s="53"/>
      <c r="AG459" s="53"/>
      <c r="AH459" s="53"/>
      <c r="AI459" s="53"/>
      <c r="AJ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53"/>
      <c r="AF460" s="53"/>
      <c r="AG460" s="53"/>
      <c r="AH460" s="53"/>
      <c r="AI460" s="53"/>
      <c r="AJ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53"/>
      <c r="AF461" s="53"/>
      <c r="AG461" s="53"/>
      <c r="AH461" s="53"/>
      <c r="AI461" s="53"/>
      <c r="AJ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  <c r="AG462" s="53"/>
      <c r="AH462" s="53"/>
      <c r="AI462" s="53"/>
      <c r="AJ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  <c r="AD463" s="53"/>
      <c r="AE463" s="53"/>
      <c r="AF463" s="53"/>
      <c r="AG463" s="53"/>
      <c r="AH463" s="53"/>
      <c r="AI463" s="53"/>
      <c r="AJ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53"/>
      <c r="AF464" s="53"/>
      <c r="AG464" s="53"/>
      <c r="AH464" s="53"/>
      <c r="AI464" s="53"/>
      <c r="AJ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53"/>
      <c r="AF465" s="53"/>
      <c r="AG465" s="53"/>
      <c r="AH465" s="53"/>
      <c r="AI465" s="53"/>
      <c r="AJ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  <c r="AD466" s="53"/>
      <c r="AE466" s="53"/>
      <c r="AF466" s="53"/>
      <c r="AG466" s="53"/>
      <c r="AH466" s="53"/>
      <c r="AI466" s="53"/>
      <c r="AJ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  <c r="AD467" s="53"/>
      <c r="AE467" s="53"/>
      <c r="AF467" s="53"/>
      <c r="AG467" s="53"/>
      <c r="AH467" s="53"/>
      <c r="AI467" s="53"/>
      <c r="AJ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  <c r="AD468" s="53"/>
      <c r="AE468" s="53"/>
      <c r="AF468" s="53"/>
      <c r="AG468" s="53"/>
      <c r="AH468" s="53"/>
      <c r="AI468" s="53"/>
      <c r="AJ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  <c r="AD469" s="53"/>
      <c r="AE469" s="53"/>
      <c r="AF469" s="53"/>
      <c r="AG469" s="53"/>
      <c r="AH469" s="53"/>
      <c r="AI469" s="53"/>
      <c r="AJ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53"/>
      <c r="AF470" s="53"/>
      <c r="AG470" s="53"/>
      <c r="AH470" s="53"/>
      <c r="AI470" s="53"/>
      <c r="AJ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  <c r="AG471" s="53"/>
      <c r="AH471" s="53"/>
      <c r="AI471" s="53"/>
      <c r="AJ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  <c r="AG472" s="53"/>
      <c r="AH472" s="53"/>
      <c r="AI472" s="53"/>
      <c r="AJ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  <c r="AG473" s="53"/>
      <c r="AH473" s="53"/>
      <c r="AI473" s="53"/>
      <c r="AJ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  <c r="AH474" s="53"/>
      <c r="AI474" s="53"/>
      <c r="AJ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  <c r="AH475" s="53"/>
      <c r="AI475" s="53"/>
      <c r="AJ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  <c r="AG476" s="53"/>
      <c r="AH476" s="53"/>
      <c r="AI476" s="53"/>
      <c r="AJ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  <c r="AG477" s="53"/>
      <c r="AH477" s="53"/>
      <c r="AI477" s="53"/>
      <c r="AJ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  <c r="AG478" s="53"/>
      <c r="AH478" s="53"/>
      <c r="AI478" s="53"/>
      <c r="AJ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  <c r="AH479" s="53"/>
      <c r="AI479" s="53"/>
      <c r="AJ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  <c r="AH480" s="53"/>
      <c r="AI480" s="53"/>
      <c r="AJ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  <c r="AH481" s="53"/>
      <c r="AI481" s="53"/>
      <c r="AJ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  <c r="AG482" s="53"/>
      <c r="AH482" s="53"/>
      <c r="AI482" s="53"/>
      <c r="AJ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  <c r="AH483" s="53"/>
      <c r="AI483" s="53"/>
      <c r="AJ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  <c r="AH484" s="53"/>
      <c r="AI484" s="53"/>
      <c r="AJ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  <c r="AG485" s="53"/>
      <c r="AH485" s="53"/>
      <c r="AI485" s="53"/>
      <c r="AJ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  <c r="AH486" s="53"/>
      <c r="AI486" s="53"/>
      <c r="AJ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  <c r="AG487" s="53"/>
      <c r="AH487" s="53"/>
      <c r="AI487" s="53"/>
      <c r="AJ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  <c r="AG488" s="53"/>
      <c r="AH488" s="53"/>
      <c r="AI488" s="53"/>
      <c r="AJ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  <c r="AG489" s="53"/>
      <c r="AH489" s="53"/>
      <c r="AI489" s="53"/>
      <c r="AJ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  <c r="AG490" s="53"/>
      <c r="AH490" s="53"/>
      <c r="AI490" s="53"/>
      <c r="AJ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  <c r="AG491" s="53"/>
      <c r="AH491" s="53"/>
      <c r="AI491" s="53"/>
      <c r="AJ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  <c r="AH492" s="53"/>
      <c r="AI492" s="53"/>
      <c r="AJ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  <c r="AG493" s="53"/>
      <c r="AH493" s="53"/>
      <c r="AI493" s="53"/>
      <c r="AJ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  <c r="AG494" s="53"/>
      <c r="AH494" s="53"/>
      <c r="AI494" s="53"/>
      <c r="AJ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  <c r="AD495" s="53"/>
      <c r="AE495" s="53"/>
      <c r="AF495" s="53"/>
      <c r="AG495" s="53"/>
      <c r="AH495" s="53"/>
      <c r="AI495" s="53"/>
      <c r="AJ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  <c r="AG496" s="53"/>
      <c r="AH496" s="53"/>
      <c r="AI496" s="53"/>
      <c r="AJ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53"/>
      <c r="AF497" s="53"/>
      <c r="AG497" s="53"/>
      <c r="AH497" s="53"/>
      <c r="AI497" s="53"/>
      <c r="AJ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53"/>
      <c r="AF498" s="53"/>
      <c r="AG498" s="53"/>
      <c r="AH498" s="53"/>
      <c r="AI498" s="53"/>
      <c r="AJ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  <c r="AD499" s="53"/>
      <c r="AE499" s="53"/>
      <c r="AF499" s="53"/>
      <c r="AG499" s="53"/>
      <c r="AH499" s="53"/>
      <c r="AI499" s="53"/>
      <c r="AJ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  <c r="AG500" s="53"/>
      <c r="AH500" s="53"/>
      <c r="AI500" s="53"/>
      <c r="AJ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  <c r="AG501" s="53"/>
      <c r="AH501" s="53"/>
      <c r="AI501" s="53"/>
      <c r="AJ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  <c r="AG502" s="53"/>
      <c r="AH502" s="53"/>
      <c r="AI502" s="53"/>
      <c r="AJ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  <c r="AH503" s="53"/>
      <c r="AI503" s="53"/>
      <c r="AJ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53"/>
      <c r="AF504" s="53"/>
      <c r="AG504" s="53"/>
      <c r="AH504" s="53"/>
      <c r="AI504" s="53"/>
      <c r="AJ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  <c r="AG505" s="53"/>
      <c r="AH505" s="53"/>
      <c r="AI505" s="53"/>
      <c r="AJ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53"/>
      <c r="AF506" s="53"/>
      <c r="AG506" s="53"/>
      <c r="AH506" s="53"/>
      <c r="AI506" s="53"/>
      <c r="AJ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  <c r="AG507" s="53"/>
      <c r="AH507" s="53"/>
      <c r="AI507" s="53"/>
      <c r="AJ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  <c r="AG508" s="53"/>
      <c r="AH508" s="53"/>
      <c r="AI508" s="53"/>
      <c r="AJ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53"/>
      <c r="AF509" s="53"/>
      <c r="AG509" s="53"/>
      <c r="AH509" s="53"/>
      <c r="AI509" s="53"/>
      <c r="AJ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53"/>
      <c r="AF510" s="53"/>
      <c r="AG510" s="53"/>
      <c r="AH510" s="53"/>
      <c r="AI510" s="53"/>
      <c r="AJ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  <c r="AD511" s="53"/>
      <c r="AE511" s="53"/>
      <c r="AF511" s="53"/>
      <c r="AG511" s="53"/>
      <c r="AH511" s="53"/>
      <c r="AI511" s="53"/>
      <c r="AJ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  <c r="AG513" s="53"/>
      <c r="AH513" s="53"/>
      <c r="AI513" s="53"/>
      <c r="AJ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  <c r="AG514" s="53"/>
      <c r="AH514" s="53"/>
      <c r="AI514" s="53"/>
      <c r="AJ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  <c r="AG515" s="53"/>
      <c r="AH515" s="53"/>
      <c r="AI515" s="53"/>
      <c r="AJ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  <c r="AG516" s="53"/>
      <c r="AH516" s="53"/>
      <c r="AI516" s="53"/>
      <c r="AJ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3"/>
      <c r="AG517" s="53"/>
      <c r="AH517" s="53"/>
      <c r="AI517" s="53"/>
      <c r="AJ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53"/>
      <c r="AF518" s="53"/>
      <c r="AG518" s="53"/>
      <c r="AH518" s="53"/>
      <c r="AI518" s="53"/>
      <c r="AJ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  <c r="AG519" s="53"/>
      <c r="AH519" s="53"/>
      <c r="AI519" s="53"/>
      <c r="AJ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  <c r="AG520" s="53"/>
      <c r="AH520" s="53"/>
      <c r="AI520" s="53"/>
      <c r="AJ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  <c r="AG521" s="53"/>
      <c r="AH521" s="53"/>
      <c r="AI521" s="53"/>
      <c r="AJ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53"/>
      <c r="AF522" s="53"/>
      <c r="AG522" s="53"/>
      <c r="AH522" s="53"/>
      <c r="AI522" s="53"/>
      <c r="AJ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53"/>
      <c r="AF523" s="53"/>
      <c r="AG523" s="53"/>
      <c r="AH523" s="53"/>
      <c r="AI523" s="53"/>
      <c r="AJ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53"/>
      <c r="AF524" s="53"/>
      <c r="AG524" s="53"/>
      <c r="AH524" s="53"/>
      <c r="AI524" s="53"/>
      <c r="AJ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53"/>
      <c r="AF525" s="53"/>
      <c r="AG525" s="53"/>
      <c r="AH525" s="53"/>
      <c r="AI525" s="53"/>
      <c r="AJ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  <c r="AG526" s="53"/>
      <c r="AH526" s="53"/>
      <c r="AI526" s="53"/>
      <c r="AJ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  <c r="AG527" s="53"/>
      <c r="AH527" s="53"/>
      <c r="AI527" s="53"/>
      <c r="AJ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  <c r="AG528" s="53"/>
      <c r="AH528" s="53"/>
      <c r="AI528" s="53"/>
      <c r="AJ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53"/>
      <c r="AF529" s="53"/>
      <c r="AG529" s="53"/>
      <c r="AH529" s="53"/>
      <c r="AI529" s="53"/>
      <c r="AJ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  <c r="AG530" s="53"/>
      <c r="AH530" s="53"/>
      <c r="AI530" s="53"/>
      <c r="AJ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  <c r="AG531" s="53"/>
      <c r="AH531" s="53"/>
      <c r="AI531" s="53"/>
      <c r="AJ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  <c r="AG532" s="53"/>
      <c r="AH532" s="53"/>
      <c r="AI532" s="53"/>
      <c r="AJ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  <c r="AD533" s="53"/>
      <c r="AE533" s="53"/>
      <c r="AF533" s="53"/>
      <c r="AG533" s="53"/>
      <c r="AH533" s="53"/>
      <c r="AI533" s="53"/>
      <c r="AJ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  <c r="AG534" s="53"/>
      <c r="AH534" s="53"/>
      <c r="AI534" s="53"/>
      <c r="AJ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  <c r="AH535" s="53"/>
      <c r="AI535" s="53"/>
      <c r="AJ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  <c r="AD536" s="53"/>
      <c r="AE536" s="53"/>
      <c r="AF536" s="53"/>
      <c r="AG536" s="53"/>
      <c r="AH536" s="53"/>
      <c r="AI536" s="53"/>
      <c r="AJ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  <c r="AD537" s="53"/>
      <c r="AE537" s="53"/>
      <c r="AF537" s="53"/>
      <c r="AG537" s="53"/>
      <c r="AH537" s="53"/>
      <c r="AI537" s="53"/>
      <c r="AJ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  <c r="AG538" s="53"/>
      <c r="AH538" s="53"/>
      <c r="AI538" s="53"/>
      <c r="AJ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  <c r="AG539" s="53"/>
      <c r="AH539" s="53"/>
      <c r="AI539" s="53"/>
      <c r="AJ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  <c r="AD540" s="53"/>
      <c r="AE540" s="53"/>
      <c r="AF540" s="53"/>
      <c r="AG540" s="53"/>
      <c r="AH540" s="53"/>
      <c r="AI540" s="53"/>
      <c r="AJ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  <c r="AD541" s="53"/>
      <c r="AE541" s="53"/>
      <c r="AF541" s="53"/>
      <c r="AG541" s="53"/>
      <c r="AH541" s="53"/>
      <c r="AI541" s="53"/>
      <c r="AJ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  <c r="AD542" s="53"/>
      <c r="AE542" s="53"/>
      <c r="AF542" s="53"/>
      <c r="AG542" s="53"/>
      <c r="AH542" s="53"/>
      <c r="AI542" s="53"/>
      <c r="AJ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  <c r="AH543" s="53"/>
      <c r="AI543" s="53"/>
      <c r="AJ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53"/>
      <c r="AF544" s="53"/>
      <c r="AG544" s="53"/>
      <c r="AH544" s="53"/>
      <c r="AI544" s="53"/>
      <c r="AJ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53"/>
      <c r="AF545" s="53"/>
      <c r="AG545" s="53"/>
      <c r="AH545" s="53"/>
      <c r="AI545" s="53"/>
      <c r="AJ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  <c r="AD546" s="53"/>
      <c r="AE546" s="53"/>
      <c r="AF546" s="53"/>
      <c r="AG546" s="53"/>
      <c r="AH546" s="53"/>
      <c r="AI546" s="53"/>
      <c r="AJ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53"/>
      <c r="AF547" s="53"/>
      <c r="AG547" s="53"/>
      <c r="AH547" s="53"/>
      <c r="AI547" s="53"/>
      <c r="AJ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  <c r="AD548" s="53"/>
      <c r="AE548" s="53"/>
      <c r="AF548" s="53"/>
      <c r="AG548" s="53"/>
      <c r="AH548" s="53"/>
      <c r="AI548" s="53"/>
      <c r="AJ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3"/>
      <c r="AG549" s="53"/>
      <c r="AH549" s="53"/>
      <c r="AI549" s="53"/>
      <c r="AJ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  <c r="AD550" s="53"/>
      <c r="AE550" s="53"/>
      <c r="AF550" s="53"/>
      <c r="AG550" s="53"/>
      <c r="AH550" s="53"/>
      <c r="AI550" s="53"/>
      <c r="AJ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  <c r="AG551" s="53"/>
      <c r="AH551" s="53"/>
      <c r="AI551" s="53"/>
      <c r="AJ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  <c r="AG552" s="53"/>
      <c r="AH552" s="53"/>
      <c r="AI552" s="53"/>
      <c r="AJ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53"/>
      <c r="AH553" s="53"/>
      <c r="AI553" s="53"/>
      <c r="AJ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  <c r="AD554" s="53"/>
      <c r="AE554" s="53"/>
      <c r="AF554" s="53"/>
      <c r="AG554" s="53"/>
      <c r="AH554" s="53"/>
      <c r="AI554" s="53"/>
      <c r="AJ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  <c r="AD555" s="53"/>
      <c r="AE555" s="53"/>
      <c r="AF555" s="53"/>
      <c r="AG555" s="53"/>
      <c r="AH555" s="53"/>
      <c r="AI555" s="53"/>
      <c r="AJ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  <c r="AD556" s="53"/>
      <c r="AE556" s="53"/>
      <c r="AF556" s="53"/>
      <c r="AG556" s="53"/>
      <c r="AH556" s="53"/>
      <c r="AI556" s="53"/>
      <c r="AJ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  <c r="AD557" s="53"/>
      <c r="AE557" s="53"/>
      <c r="AF557" s="53"/>
      <c r="AG557" s="53"/>
      <c r="AH557" s="53"/>
      <c r="AI557" s="53"/>
      <c r="AJ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  <c r="AD558" s="53"/>
      <c r="AE558" s="53"/>
      <c r="AF558" s="53"/>
      <c r="AG558" s="53"/>
      <c r="AH558" s="53"/>
      <c r="AI558" s="53"/>
      <c r="AJ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  <c r="AD559" s="53"/>
      <c r="AE559" s="53"/>
      <c r="AF559" s="53"/>
      <c r="AG559" s="53"/>
      <c r="AH559" s="53"/>
      <c r="AI559" s="53"/>
      <c r="AJ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  <c r="AD560" s="53"/>
      <c r="AE560" s="53"/>
      <c r="AF560" s="53"/>
      <c r="AG560" s="53"/>
      <c r="AH560" s="53"/>
      <c r="AI560" s="53"/>
      <c r="AJ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  <c r="AD561" s="53"/>
      <c r="AE561" s="53"/>
      <c r="AF561" s="53"/>
      <c r="AG561" s="53"/>
      <c r="AH561" s="53"/>
      <c r="AI561" s="53"/>
      <c r="AJ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  <c r="AD562" s="53"/>
      <c r="AE562" s="53"/>
      <c r="AF562" s="53"/>
      <c r="AG562" s="53"/>
      <c r="AH562" s="53"/>
      <c r="AI562" s="53"/>
      <c r="AJ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  <c r="AG563" s="53"/>
      <c r="AH563" s="53"/>
      <c r="AI563" s="53"/>
      <c r="AJ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  <c r="AG564" s="53"/>
      <c r="AH564" s="53"/>
      <c r="AI564" s="53"/>
      <c r="AJ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  <c r="AG565" s="53"/>
      <c r="AH565" s="53"/>
      <c r="AI565" s="53"/>
      <c r="AJ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  <c r="AD566" s="53"/>
      <c r="AE566" s="53"/>
      <c r="AF566" s="53"/>
      <c r="AG566" s="53"/>
      <c r="AH566" s="53"/>
      <c r="AI566" s="53"/>
      <c r="AJ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  <c r="AD567" s="53"/>
      <c r="AE567" s="53"/>
      <c r="AF567" s="53"/>
      <c r="AG567" s="53"/>
      <c r="AH567" s="53"/>
      <c r="AI567" s="53"/>
      <c r="AJ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  <c r="AG568" s="53"/>
      <c r="AH568" s="53"/>
      <c r="AI568" s="53"/>
      <c r="AJ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  <c r="AG569" s="53"/>
      <c r="AH569" s="53"/>
      <c r="AI569" s="53"/>
      <c r="AJ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  <c r="AD570" s="53"/>
      <c r="AE570" s="53"/>
      <c r="AF570" s="53"/>
      <c r="AG570" s="53"/>
      <c r="AH570" s="53"/>
      <c r="AI570" s="53"/>
      <c r="AJ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  <c r="AD571" s="53"/>
      <c r="AE571" s="53"/>
      <c r="AF571" s="53"/>
      <c r="AG571" s="53"/>
      <c r="AH571" s="53"/>
      <c r="AI571" s="53"/>
      <c r="AJ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  <c r="AD572" s="53"/>
      <c r="AE572" s="53"/>
      <c r="AF572" s="53"/>
      <c r="AG572" s="53"/>
      <c r="AH572" s="53"/>
      <c r="AI572" s="53"/>
      <c r="AJ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  <c r="AD573" s="53"/>
      <c r="AE573" s="53"/>
      <c r="AF573" s="53"/>
      <c r="AG573" s="53"/>
      <c r="AH573" s="53"/>
      <c r="AI573" s="53"/>
      <c r="AJ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  <c r="AD574" s="53"/>
      <c r="AE574" s="53"/>
      <c r="AF574" s="53"/>
      <c r="AG574" s="53"/>
      <c r="AH574" s="53"/>
      <c r="AI574" s="53"/>
      <c r="AJ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  <c r="AD575" s="53"/>
      <c r="AE575" s="53"/>
      <c r="AF575" s="53"/>
      <c r="AG575" s="53"/>
      <c r="AH575" s="53"/>
      <c r="AI575" s="53"/>
      <c r="AJ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  <c r="AD576" s="53"/>
      <c r="AE576" s="53"/>
      <c r="AF576" s="53"/>
      <c r="AG576" s="53"/>
      <c r="AH576" s="53"/>
      <c r="AI576" s="53"/>
      <c r="AJ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  <c r="AG577" s="53"/>
      <c r="AH577" s="53"/>
      <c r="AI577" s="53"/>
      <c r="AJ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  <c r="AD578" s="53"/>
      <c r="AE578" s="53"/>
      <c r="AF578" s="53"/>
      <c r="AG578" s="53"/>
      <c r="AH578" s="53"/>
      <c r="AI578" s="53"/>
      <c r="AJ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  <c r="AD579" s="53"/>
      <c r="AE579" s="53"/>
      <c r="AF579" s="53"/>
      <c r="AG579" s="53"/>
      <c r="AH579" s="53"/>
      <c r="AI579" s="53"/>
      <c r="AJ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  <c r="AG580" s="53"/>
      <c r="AH580" s="53"/>
      <c r="AI580" s="53"/>
      <c r="AJ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  <c r="AG581" s="53"/>
      <c r="AH581" s="53"/>
      <c r="AI581" s="53"/>
      <c r="AJ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  <c r="AG582" s="53"/>
      <c r="AH582" s="53"/>
      <c r="AI582" s="53"/>
      <c r="AJ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  <c r="AH583" s="53"/>
      <c r="AI583" s="53"/>
      <c r="AJ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  <c r="AH584" s="53"/>
      <c r="AI584" s="53"/>
      <c r="AJ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  <c r="AG585" s="53"/>
      <c r="AH585" s="53"/>
      <c r="AI585" s="53"/>
      <c r="AJ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  <c r="AD586" s="53"/>
      <c r="AE586" s="53"/>
      <c r="AF586" s="53"/>
      <c r="AG586" s="53"/>
      <c r="AH586" s="53"/>
      <c r="AI586" s="53"/>
      <c r="AJ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  <c r="AH587" s="53"/>
      <c r="AI587" s="53"/>
      <c r="AJ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  <c r="AG588" s="53"/>
      <c r="AH588" s="53"/>
      <c r="AI588" s="53"/>
      <c r="AJ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  <c r="AG589" s="53"/>
      <c r="AH589" s="53"/>
      <c r="AI589" s="53"/>
      <c r="AJ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  <c r="AD590" s="53"/>
      <c r="AE590" s="53"/>
      <c r="AF590" s="53"/>
      <c r="AG590" s="53"/>
      <c r="AH590" s="53"/>
      <c r="AI590" s="53"/>
      <c r="AJ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  <c r="AD591" s="53"/>
      <c r="AE591" s="53"/>
      <c r="AF591" s="53"/>
      <c r="AG591" s="53"/>
      <c r="AH591" s="53"/>
      <c r="AI591" s="53"/>
      <c r="AJ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  <c r="AG592" s="53"/>
      <c r="AH592" s="53"/>
      <c r="AI592" s="53"/>
      <c r="AJ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  <c r="AD593" s="53"/>
      <c r="AE593" s="53"/>
      <c r="AF593" s="53"/>
      <c r="AG593" s="53"/>
      <c r="AH593" s="53"/>
      <c r="AI593" s="53"/>
      <c r="AJ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  <c r="AD594" s="53"/>
      <c r="AE594" s="53"/>
      <c r="AF594" s="53"/>
      <c r="AG594" s="53"/>
      <c r="AH594" s="53"/>
      <c r="AI594" s="53"/>
      <c r="AJ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  <c r="AD595" s="53"/>
      <c r="AE595" s="53"/>
      <c r="AF595" s="53"/>
      <c r="AG595" s="53"/>
      <c r="AH595" s="53"/>
      <c r="AI595" s="53"/>
      <c r="AJ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  <c r="AD596" s="53"/>
      <c r="AE596" s="53"/>
      <c r="AF596" s="53"/>
      <c r="AG596" s="53"/>
      <c r="AH596" s="53"/>
      <c r="AI596" s="53"/>
      <c r="AJ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  <c r="AD597" s="53"/>
      <c r="AE597" s="53"/>
      <c r="AF597" s="53"/>
      <c r="AG597" s="53"/>
      <c r="AH597" s="53"/>
      <c r="AI597" s="53"/>
      <c r="AJ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  <c r="AG598" s="53"/>
      <c r="AH598" s="53"/>
      <c r="AI598" s="53"/>
      <c r="AJ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  <c r="AD599" s="53"/>
      <c r="AE599" s="53"/>
      <c r="AF599" s="53"/>
      <c r="AG599" s="53"/>
      <c r="AH599" s="53"/>
      <c r="AI599" s="53"/>
      <c r="AJ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  <c r="AD600" s="53"/>
      <c r="AE600" s="53"/>
      <c r="AF600" s="53"/>
      <c r="AG600" s="53"/>
      <c r="AH600" s="53"/>
      <c r="AI600" s="53"/>
      <c r="AJ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  <c r="AD601" s="53"/>
      <c r="AE601" s="53"/>
      <c r="AF601" s="53"/>
      <c r="AG601" s="53"/>
      <c r="AH601" s="53"/>
      <c r="AI601" s="53"/>
      <c r="AJ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  <c r="AD602" s="53"/>
      <c r="AE602" s="53"/>
      <c r="AF602" s="53"/>
      <c r="AG602" s="53"/>
      <c r="AH602" s="53"/>
      <c r="AI602" s="53"/>
      <c r="AJ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  <c r="AD603" s="53"/>
      <c r="AE603" s="53"/>
      <c r="AF603" s="53"/>
      <c r="AG603" s="53"/>
      <c r="AH603" s="53"/>
      <c r="AI603" s="53"/>
      <c r="AJ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  <c r="AD604" s="53"/>
      <c r="AE604" s="53"/>
      <c r="AF604" s="53"/>
      <c r="AG604" s="53"/>
      <c r="AH604" s="53"/>
      <c r="AI604" s="53"/>
      <c r="AJ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  <c r="AD605" s="53"/>
      <c r="AE605" s="53"/>
      <c r="AF605" s="53"/>
      <c r="AG605" s="53"/>
      <c r="AH605" s="53"/>
      <c r="AI605" s="53"/>
      <c r="AJ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  <c r="AD606" s="53"/>
      <c r="AE606" s="53"/>
      <c r="AF606" s="53"/>
      <c r="AG606" s="53"/>
      <c r="AH606" s="53"/>
      <c r="AI606" s="53"/>
      <c r="AJ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  <c r="AD607" s="53"/>
      <c r="AE607" s="53"/>
      <c r="AF607" s="53"/>
      <c r="AG607" s="53"/>
      <c r="AH607" s="53"/>
      <c r="AI607" s="53"/>
      <c r="AJ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  <c r="AD608" s="53"/>
      <c r="AE608" s="53"/>
      <c r="AF608" s="53"/>
      <c r="AG608" s="53"/>
      <c r="AH608" s="53"/>
      <c r="AI608" s="53"/>
      <c r="AJ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  <c r="AD609" s="53"/>
      <c r="AE609" s="53"/>
      <c r="AF609" s="53"/>
      <c r="AG609" s="53"/>
      <c r="AH609" s="53"/>
      <c r="AI609" s="53"/>
      <c r="AJ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  <c r="AG610" s="53"/>
      <c r="AH610" s="53"/>
      <c r="AI610" s="53"/>
      <c r="AJ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  <c r="AD611" s="53"/>
      <c r="AE611" s="53"/>
      <c r="AF611" s="53"/>
      <c r="AG611" s="53"/>
      <c r="AH611" s="53"/>
      <c r="AI611" s="53"/>
      <c r="AJ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  <c r="AD612" s="53"/>
      <c r="AE612" s="53"/>
      <c r="AF612" s="53"/>
      <c r="AG612" s="53"/>
      <c r="AH612" s="53"/>
      <c r="AI612" s="53"/>
      <c r="AJ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  <c r="AG613" s="53"/>
      <c r="AH613" s="53"/>
      <c r="AI613" s="53"/>
      <c r="AJ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  <c r="AG614" s="53"/>
      <c r="AH614" s="53"/>
      <c r="AI614" s="53"/>
      <c r="AJ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  <c r="AG615" s="53"/>
      <c r="AH615" s="53"/>
      <c r="AI615" s="53"/>
      <c r="AJ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  <c r="AG616" s="53"/>
      <c r="AH616" s="53"/>
      <c r="AI616" s="53"/>
      <c r="AJ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  <c r="AD617" s="53"/>
      <c r="AE617" s="53"/>
      <c r="AF617" s="53"/>
      <c r="AG617" s="53"/>
      <c r="AH617" s="53"/>
      <c r="AI617" s="53"/>
      <c r="AJ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  <c r="AD618" s="53"/>
      <c r="AE618" s="53"/>
      <c r="AF618" s="53"/>
      <c r="AG618" s="53"/>
      <c r="AH618" s="53"/>
      <c r="AI618" s="53"/>
      <c r="AJ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  <c r="AG619" s="53"/>
      <c r="AH619" s="53"/>
      <c r="AI619" s="53"/>
      <c r="AJ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  <c r="AG620" s="53"/>
      <c r="AH620" s="53"/>
      <c r="AI620" s="53"/>
      <c r="AJ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  <c r="AG621" s="53"/>
      <c r="AH621" s="53"/>
      <c r="AI621" s="53"/>
      <c r="AJ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  <c r="AG622" s="53"/>
      <c r="AH622" s="53"/>
      <c r="AI622" s="53"/>
      <c r="AJ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  <c r="AD623" s="53"/>
      <c r="AE623" s="53"/>
      <c r="AF623" s="53"/>
      <c r="AG623" s="53"/>
      <c r="AH623" s="53"/>
      <c r="AI623" s="53"/>
      <c r="AJ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  <c r="AD624" s="53"/>
      <c r="AE624" s="53"/>
      <c r="AF624" s="53"/>
      <c r="AG624" s="53"/>
      <c r="AH624" s="53"/>
      <c r="AI624" s="53"/>
      <c r="AJ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  <c r="AG625" s="53"/>
      <c r="AH625" s="53"/>
      <c r="AI625" s="53"/>
      <c r="AJ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  <c r="AD626" s="53"/>
      <c r="AE626" s="53"/>
      <c r="AF626" s="53"/>
      <c r="AG626" s="53"/>
      <c r="AH626" s="53"/>
      <c r="AI626" s="53"/>
      <c r="AJ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  <c r="AD627" s="53"/>
      <c r="AE627" s="53"/>
      <c r="AF627" s="53"/>
      <c r="AG627" s="53"/>
      <c r="AH627" s="53"/>
      <c r="AI627" s="53"/>
      <c r="AJ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  <c r="AG628" s="53"/>
      <c r="AH628" s="53"/>
      <c r="AI628" s="53"/>
      <c r="AJ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  <c r="AG629" s="53"/>
      <c r="AH629" s="53"/>
      <c r="AI629" s="53"/>
      <c r="AJ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  <c r="AG630" s="53"/>
      <c r="AH630" s="53"/>
      <c r="AI630" s="53"/>
      <c r="AJ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  <c r="AG631" s="53"/>
      <c r="AH631" s="53"/>
      <c r="AI631" s="53"/>
      <c r="AJ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  <c r="AD632" s="53"/>
      <c r="AE632" s="53"/>
      <c r="AF632" s="53"/>
      <c r="AG632" s="53"/>
      <c r="AH632" s="53"/>
      <c r="AI632" s="53"/>
      <c r="AJ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  <c r="AD633" s="53"/>
      <c r="AE633" s="53"/>
      <c r="AF633" s="53"/>
      <c r="AG633" s="53"/>
      <c r="AH633" s="53"/>
      <c r="AI633" s="53"/>
      <c r="AJ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  <c r="AD634" s="53"/>
      <c r="AE634" s="53"/>
      <c r="AF634" s="53"/>
      <c r="AG634" s="53"/>
      <c r="AH634" s="53"/>
      <c r="AI634" s="53"/>
      <c r="AJ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  <c r="AG635" s="53"/>
      <c r="AH635" s="53"/>
      <c r="AI635" s="53"/>
      <c r="AJ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  <c r="AD636" s="53"/>
      <c r="AE636" s="53"/>
      <c r="AF636" s="53"/>
      <c r="AG636" s="53"/>
      <c r="AH636" s="53"/>
      <c r="AI636" s="53"/>
      <c r="AJ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  <c r="AD637" s="53"/>
      <c r="AE637" s="53"/>
      <c r="AF637" s="53"/>
      <c r="AG637" s="53"/>
      <c r="AH637" s="53"/>
      <c r="AI637" s="53"/>
      <c r="AJ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  <c r="AG638" s="53"/>
      <c r="AH638" s="53"/>
      <c r="AI638" s="53"/>
      <c r="AJ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  <c r="AD639" s="53"/>
      <c r="AE639" s="53"/>
      <c r="AF639" s="53"/>
      <c r="AG639" s="53"/>
      <c r="AH639" s="53"/>
      <c r="AI639" s="53"/>
      <c r="AJ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  <c r="AD640" s="53"/>
      <c r="AE640" s="53"/>
      <c r="AF640" s="53"/>
      <c r="AG640" s="53"/>
      <c r="AH640" s="53"/>
      <c r="AI640" s="53"/>
      <c r="AJ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  <c r="AD641" s="53"/>
      <c r="AE641" s="53"/>
      <c r="AF641" s="53"/>
      <c r="AG641" s="53"/>
      <c r="AH641" s="53"/>
      <c r="AI641" s="53"/>
      <c r="AJ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  <c r="AG643" s="53"/>
      <c r="AH643" s="53"/>
      <c r="AI643" s="53"/>
      <c r="AJ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  <c r="AD644" s="53"/>
      <c r="AE644" s="53"/>
      <c r="AF644" s="53"/>
      <c r="AG644" s="53"/>
      <c r="AH644" s="53"/>
      <c r="AI644" s="53"/>
      <c r="AJ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  <c r="AD645" s="53"/>
      <c r="AE645" s="53"/>
      <c r="AF645" s="53"/>
      <c r="AG645" s="53"/>
      <c r="AH645" s="53"/>
      <c r="AI645" s="53"/>
      <c r="AJ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  <c r="AD646" s="53"/>
      <c r="AE646" s="53"/>
      <c r="AF646" s="53"/>
      <c r="AG646" s="53"/>
      <c r="AH646" s="53"/>
      <c r="AI646" s="53"/>
      <c r="AJ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  <c r="AG647" s="53"/>
      <c r="AH647" s="53"/>
      <c r="AI647" s="53"/>
      <c r="AJ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  <c r="AG648" s="53"/>
      <c r="AH648" s="53"/>
      <c r="AI648" s="53"/>
      <c r="AJ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  <c r="AG649" s="53"/>
      <c r="AH649" s="53"/>
      <c r="AI649" s="53"/>
      <c r="AJ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  <c r="AD650" s="53"/>
      <c r="AE650" s="53"/>
      <c r="AF650" s="53"/>
      <c r="AG650" s="53"/>
      <c r="AH650" s="53"/>
      <c r="AI650" s="53"/>
      <c r="AJ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  <c r="AG651" s="53"/>
      <c r="AH651" s="53"/>
      <c r="AI651" s="53"/>
      <c r="AJ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  <c r="AD652" s="53"/>
      <c r="AE652" s="53"/>
      <c r="AF652" s="53"/>
      <c r="AG652" s="53"/>
      <c r="AH652" s="53"/>
      <c r="AI652" s="53"/>
      <c r="AJ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  <c r="AG653" s="53"/>
      <c r="AH653" s="53"/>
      <c r="AI653" s="53"/>
      <c r="AJ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  <c r="AG654" s="53"/>
      <c r="AH654" s="53"/>
      <c r="AI654" s="53"/>
      <c r="AJ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  <c r="AG655" s="53"/>
      <c r="AH655" s="53"/>
      <c r="AI655" s="53"/>
      <c r="AJ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  <c r="AG656" s="53"/>
      <c r="AH656" s="53"/>
      <c r="AI656" s="53"/>
      <c r="AJ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  <c r="AD657" s="53"/>
      <c r="AE657" s="53"/>
      <c r="AF657" s="53"/>
      <c r="AG657" s="53"/>
      <c r="AH657" s="53"/>
      <c r="AI657" s="53"/>
      <c r="AJ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  <c r="AD658" s="53"/>
      <c r="AE658" s="53"/>
      <c r="AF658" s="53"/>
      <c r="AG658" s="53"/>
      <c r="AH658" s="53"/>
      <c r="AI658" s="53"/>
      <c r="AJ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  <c r="AD659" s="53"/>
      <c r="AE659" s="53"/>
      <c r="AF659" s="53"/>
      <c r="AG659" s="53"/>
      <c r="AH659" s="53"/>
      <c r="AI659" s="53"/>
      <c r="AJ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  <c r="AG660" s="53"/>
      <c r="AH660" s="53"/>
      <c r="AI660" s="53"/>
      <c r="AJ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  <c r="AG661" s="53"/>
      <c r="AH661" s="53"/>
      <c r="AI661" s="53"/>
      <c r="AJ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  <c r="AG662" s="53"/>
      <c r="AH662" s="53"/>
      <c r="AI662" s="53"/>
      <c r="AJ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  <c r="AG663" s="53"/>
      <c r="AH663" s="53"/>
      <c r="AI663" s="53"/>
      <c r="AJ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  <c r="AD664" s="53"/>
      <c r="AE664" s="53"/>
      <c r="AF664" s="53"/>
      <c r="AG664" s="53"/>
      <c r="AH664" s="53"/>
      <c r="AI664" s="53"/>
      <c r="AJ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  <c r="AD665" s="53"/>
      <c r="AE665" s="53"/>
      <c r="AF665" s="53"/>
      <c r="AG665" s="53"/>
      <c r="AH665" s="53"/>
      <c r="AI665" s="53"/>
      <c r="AJ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  <c r="AD666" s="53"/>
      <c r="AE666" s="53"/>
      <c r="AF666" s="53"/>
      <c r="AG666" s="53"/>
      <c r="AH666" s="53"/>
      <c r="AI666" s="53"/>
      <c r="AJ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  <c r="AG667" s="53"/>
      <c r="AH667" s="53"/>
      <c r="AI667" s="53"/>
      <c r="AJ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  <c r="AG668" s="53"/>
      <c r="AH668" s="53"/>
      <c r="AI668" s="53"/>
      <c r="AJ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  <c r="AG669" s="53"/>
      <c r="AH669" s="53"/>
      <c r="AI669" s="53"/>
      <c r="AJ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  <c r="AD670" s="53"/>
      <c r="AE670" s="53"/>
      <c r="AF670" s="53"/>
      <c r="AG670" s="53"/>
      <c r="AH670" s="53"/>
      <c r="AI670" s="53"/>
      <c r="AJ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  <c r="AG671" s="53"/>
      <c r="AH671" s="53"/>
      <c r="AI671" s="53"/>
      <c r="AJ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  <c r="AG672" s="53"/>
      <c r="AH672" s="53"/>
      <c r="AI672" s="53"/>
      <c r="AJ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  <c r="AG673" s="53"/>
      <c r="AH673" s="53"/>
      <c r="AI673" s="53"/>
      <c r="AJ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  <c r="AG674" s="53"/>
      <c r="AH674" s="53"/>
      <c r="AI674" s="53"/>
      <c r="AJ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  <c r="AH675" s="53"/>
      <c r="AI675" s="53"/>
      <c r="AJ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  <c r="AD676" s="53"/>
      <c r="AE676" s="53"/>
      <c r="AF676" s="53"/>
      <c r="AG676" s="53"/>
      <c r="AH676" s="53"/>
      <c r="AI676" s="53"/>
      <c r="AJ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  <c r="AG677" s="53"/>
      <c r="AH677" s="53"/>
      <c r="AI677" s="53"/>
      <c r="AJ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  <c r="AD678" s="53"/>
      <c r="AE678" s="53"/>
      <c r="AF678" s="53"/>
      <c r="AG678" s="53"/>
      <c r="AH678" s="53"/>
      <c r="AI678" s="53"/>
      <c r="AJ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  <c r="AG679" s="53"/>
      <c r="AH679" s="53"/>
      <c r="AI679" s="53"/>
      <c r="AJ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  <c r="AG680" s="53"/>
      <c r="AH680" s="53"/>
      <c r="AI680" s="53"/>
      <c r="AJ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  <c r="AD681" s="53"/>
      <c r="AE681" s="53"/>
      <c r="AF681" s="53"/>
      <c r="AG681" s="53"/>
      <c r="AH681" s="53"/>
      <c r="AI681" s="53"/>
      <c r="AJ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  <c r="AG682" s="53"/>
      <c r="AH682" s="53"/>
      <c r="AI682" s="53"/>
      <c r="AJ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  <c r="AG683" s="53"/>
      <c r="AH683" s="53"/>
      <c r="AI683" s="53"/>
      <c r="AJ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  <c r="AG684" s="53"/>
      <c r="AH684" s="53"/>
      <c r="AI684" s="53"/>
      <c r="AJ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  <c r="AG685" s="53"/>
      <c r="AH685" s="53"/>
      <c r="AI685" s="53"/>
      <c r="AJ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  <c r="AG686" s="53"/>
      <c r="AH686" s="53"/>
      <c r="AI686" s="53"/>
      <c r="AJ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  <c r="AG687" s="53"/>
      <c r="AH687" s="53"/>
      <c r="AI687" s="53"/>
      <c r="AJ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  <c r="AD688" s="53"/>
      <c r="AE688" s="53"/>
      <c r="AF688" s="53"/>
      <c r="AG688" s="53"/>
      <c r="AH688" s="53"/>
      <c r="AI688" s="53"/>
      <c r="AJ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  <c r="AG689" s="53"/>
      <c r="AH689" s="53"/>
      <c r="AI689" s="53"/>
      <c r="AJ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  <c r="AG690" s="53"/>
      <c r="AH690" s="53"/>
      <c r="AI690" s="53"/>
      <c r="AJ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  <c r="AD691" s="53"/>
      <c r="AE691" s="53"/>
      <c r="AF691" s="53"/>
      <c r="AG691" s="53"/>
      <c r="AH691" s="53"/>
      <c r="AI691" s="53"/>
      <c r="AJ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  <c r="AD692" s="53"/>
      <c r="AE692" s="53"/>
      <c r="AF692" s="53"/>
      <c r="AG692" s="53"/>
      <c r="AH692" s="53"/>
      <c r="AI692" s="53"/>
      <c r="AJ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  <c r="AG693" s="53"/>
      <c r="AH693" s="53"/>
      <c r="AI693" s="53"/>
      <c r="AJ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  <c r="AH694" s="53"/>
      <c r="AI694" s="53"/>
      <c r="AJ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  <c r="AD695" s="53"/>
      <c r="AE695" s="53"/>
      <c r="AF695" s="53"/>
      <c r="AG695" s="53"/>
      <c r="AH695" s="53"/>
      <c r="AI695" s="53"/>
      <c r="AJ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  <c r="AD696" s="53"/>
      <c r="AE696" s="53"/>
      <c r="AF696" s="53"/>
      <c r="AG696" s="53"/>
      <c r="AH696" s="53"/>
      <c r="AI696" s="53"/>
      <c r="AJ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  <c r="AG697" s="53"/>
      <c r="AH697" s="53"/>
      <c r="AI697" s="53"/>
      <c r="AJ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  <c r="AD698" s="53"/>
      <c r="AE698" s="53"/>
      <c r="AF698" s="53"/>
      <c r="AG698" s="53"/>
      <c r="AH698" s="53"/>
      <c r="AI698" s="53"/>
      <c r="AJ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  <c r="AD699" s="53"/>
      <c r="AE699" s="53"/>
      <c r="AF699" s="53"/>
      <c r="AG699" s="53"/>
      <c r="AH699" s="53"/>
      <c r="AI699" s="53"/>
      <c r="AJ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  <c r="AD700" s="53"/>
      <c r="AE700" s="53"/>
      <c r="AF700" s="53"/>
      <c r="AG700" s="53"/>
      <c r="AH700" s="53"/>
      <c r="AI700" s="53"/>
      <c r="AJ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  <c r="AD701" s="53"/>
      <c r="AE701" s="53"/>
      <c r="AF701" s="53"/>
      <c r="AG701" s="53"/>
      <c r="AH701" s="53"/>
      <c r="AI701" s="53"/>
      <c r="AJ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  <c r="AD702" s="53"/>
      <c r="AE702" s="53"/>
      <c r="AF702" s="53"/>
      <c r="AG702" s="53"/>
      <c r="AH702" s="53"/>
      <c r="AI702" s="53"/>
      <c r="AJ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  <c r="AD703" s="53"/>
      <c r="AE703" s="53"/>
      <c r="AF703" s="53"/>
      <c r="AG703" s="53"/>
      <c r="AH703" s="53"/>
      <c r="AI703" s="53"/>
      <c r="AJ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  <c r="AD704" s="53"/>
      <c r="AE704" s="53"/>
      <c r="AF704" s="53"/>
      <c r="AG704" s="53"/>
      <c r="AH704" s="53"/>
      <c r="AI704" s="53"/>
      <c r="AJ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  <c r="AD705" s="53"/>
      <c r="AE705" s="53"/>
      <c r="AF705" s="53"/>
      <c r="AG705" s="53"/>
      <c r="AH705" s="53"/>
      <c r="AI705" s="53"/>
      <c r="AJ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  <c r="AG706" s="53"/>
      <c r="AH706" s="53"/>
      <c r="AI706" s="53"/>
      <c r="AJ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  <c r="AG707" s="53"/>
      <c r="AH707" s="53"/>
      <c r="AI707" s="53"/>
      <c r="AJ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  <c r="AD709" s="53"/>
      <c r="AE709" s="53"/>
      <c r="AF709" s="53"/>
      <c r="AG709" s="53"/>
      <c r="AH709" s="53"/>
      <c r="AI709" s="53"/>
      <c r="AJ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  <c r="AD710" s="53"/>
      <c r="AE710" s="53"/>
      <c r="AF710" s="53"/>
      <c r="AG710" s="53"/>
      <c r="AH710" s="53"/>
      <c r="AI710" s="53"/>
      <c r="AJ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  <c r="AG711" s="53"/>
      <c r="AH711" s="53"/>
      <c r="AI711" s="53"/>
      <c r="AJ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  <c r="AG712" s="53"/>
      <c r="AH712" s="53"/>
      <c r="AI712" s="53"/>
      <c r="AJ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  <c r="AG713" s="53"/>
      <c r="AH713" s="53"/>
      <c r="AI713" s="53"/>
      <c r="AJ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  <c r="AG714" s="53"/>
      <c r="AH714" s="53"/>
      <c r="AI714" s="53"/>
      <c r="AJ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  <c r="AG715" s="53"/>
      <c r="AH715" s="53"/>
      <c r="AI715" s="53"/>
      <c r="AJ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  <c r="AG716" s="53"/>
      <c r="AH716" s="53"/>
      <c r="AI716" s="53"/>
      <c r="AJ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  <c r="AD717" s="53"/>
      <c r="AE717" s="53"/>
      <c r="AF717" s="53"/>
      <c r="AG717" s="53"/>
      <c r="AH717" s="53"/>
      <c r="AI717" s="53"/>
      <c r="AJ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  <c r="AG718" s="53"/>
      <c r="AH718" s="53"/>
      <c r="AI718" s="53"/>
      <c r="AJ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  <c r="AG719" s="53"/>
      <c r="AH719" s="53"/>
      <c r="AI719" s="53"/>
      <c r="AJ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3"/>
      <c r="AG721" s="53"/>
      <c r="AH721" s="53"/>
      <c r="AI721" s="53"/>
      <c r="AJ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  <c r="AD722" s="53"/>
      <c r="AE722" s="53"/>
      <c r="AF722" s="53"/>
      <c r="AG722" s="53"/>
      <c r="AH722" s="53"/>
      <c r="AI722" s="53"/>
      <c r="AJ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  <c r="AD723" s="53"/>
      <c r="AE723" s="53"/>
      <c r="AF723" s="53"/>
      <c r="AG723" s="53"/>
      <c r="AH723" s="53"/>
      <c r="AI723" s="53"/>
      <c r="AJ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  <c r="AG724" s="53"/>
      <c r="AH724" s="53"/>
      <c r="AI724" s="53"/>
      <c r="AJ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  <c r="AD725" s="53"/>
      <c r="AE725" s="53"/>
      <c r="AF725" s="53"/>
      <c r="AG725" s="53"/>
      <c r="AH725" s="53"/>
      <c r="AI725" s="53"/>
      <c r="AJ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  <c r="AD726" s="53"/>
      <c r="AE726" s="53"/>
      <c r="AF726" s="53"/>
      <c r="AG726" s="53"/>
      <c r="AH726" s="53"/>
      <c r="AI726" s="53"/>
      <c r="AJ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  <c r="AG727" s="53"/>
      <c r="AH727" s="53"/>
      <c r="AI727" s="53"/>
      <c r="AJ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  <c r="AD728" s="53"/>
      <c r="AE728" s="53"/>
      <c r="AF728" s="53"/>
      <c r="AG728" s="53"/>
      <c r="AH728" s="53"/>
      <c r="AI728" s="53"/>
      <c r="AJ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  <c r="AD729" s="53"/>
      <c r="AE729" s="53"/>
      <c r="AF729" s="53"/>
      <c r="AG729" s="53"/>
      <c r="AH729" s="53"/>
      <c r="AI729" s="53"/>
      <c r="AJ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  <c r="AD730" s="53"/>
      <c r="AE730" s="53"/>
      <c r="AF730" s="53"/>
      <c r="AG730" s="53"/>
      <c r="AH730" s="53"/>
      <c r="AI730" s="53"/>
      <c r="AJ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  <c r="AD731" s="53"/>
      <c r="AE731" s="53"/>
      <c r="AF731" s="53"/>
      <c r="AG731" s="53"/>
      <c r="AH731" s="53"/>
      <c r="AI731" s="53"/>
      <c r="AJ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  <c r="AG732" s="53"/>
      <c r="AH732" s="53"/>
      <c r="AI732" s="53"/>
      <c r="AJ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  <c r="AD733" s="53"/>
      <c r="AE733" s="53"/>
      <c r="AF733" s="53"/>
      <c r="AG733" s="53"/>
      <c r="AH733" s="53"/>
      <c r="AI733" s="53"/>
      <c r="AJ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  <c r="AG734" s="53"/>
      <c r="AH734" s="53"/>
      <c r="AI734" s="53"/>
      <c r="AJ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  <c r="AD735" s="53"/>
      <c r="AE735" s="53"/>
      <c r="AF735" s="53"/>
      <c r="AG735" s="53"/>
      <c r="AH735" s="53"/>
      <c r="AI735" s="53"/>
      <c r="AJ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  <c r="AD736" s="53"/>
      <c r="AE736" s="53"/>
      <c r="AF736" s="53"/>
      <c r="AG736" s="53"/>
      <c r="AH736" s="53"/>
      <c r="AI736" s="53"/>
      <c r="AJ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  <c r="AD737" s="53"/>
      <c r="AE737" s="53"/>
      <c r="AF737" s="53"/>
      <c r="AG737" s="53"/>
      <c r="AH737" s="53"/>
      <c r="AI737" s="53"/>
      <c r="AJ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  <c r="AD738" s="53"/>
      <c r="AE738" s="53"/>
      <c r="AF738" s="53"/>
      <c r="AG738" s="53"/>
      <c r="AH738" s="53"/>
      <c r="AI738" s="53"/>
      <c r="AJ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  <c r="AD739" s="53"/>
      <c r="AE739" s="53"/>
      <c r="AF739" s="53"/>
      <c r="AG739" s="53"/>
      <c r="AH739" s="53"/>
      <c r="AI739" s="53"/>
      <c r="AJ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  <c r="AD740" s="53"/>
      <c r="AE740" s="53"/>
      <c r="AF740" s="53"/>
      <c r="AG740" s="53"/>
      <c r="AH740" s="53"/>
      <c r="AI740" s="53"/>
      <c r="AJ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  <c r="AD741" s="53"/>
      <c r="AE741" s="53"/>
      <c r="AF741" s="53"/>
      <c r="AG741" s="53"/>
      <c r="AH741" s="53"/>
      <c r="AI741" s="53"/>
      <c r="AJ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  <c r="AD742" s="53"/>
      <c r="AE742" s="53"/>
      <c r="AF742" s="53"/>
      <c r="AG742" s="53"/>
      <c r="AH742" s="53"/>
      <c r="AI742" s="53"/>
      <c r="AJ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  <c r="AG743" s="53"/>
      <c r="AH743" s="53"/>
      <c r="AI743" s="53"/>
      <c r="AJ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  <c r="AG744" s="53"/>
      <c r="AH744" s="53"/>
      <c r="AI744" s="53"/>
      <c r="AJ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  <c r="AD745" s="53"/>
      <c r="AE745" s="53"/>
      <c r="AF745" s="53"/>
      <c r="AG745" s="53"/>
      <c r="AH745" s="53"/>
      <c r="AI745" s="53"/>
      <c r="AJ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  <c r="AG746" s="53"/>
      <c r="AH746" s="53"/>
      <c r="AI746" s="53"/>
      <c r="AJ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  <c r="AD747" s="53"/>
      <c r="AE747" s="53"/>
      <c r="AF747" s="53"/>
      <c r="AG747" s="53"/>
      <c r="AH747" s="53"/>
      <c r="AI747" s="53"/>
      <c r="AJ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  <c r="AG748" s="53"/>
      <c r="AH748" s="53"/>
      <c r="AI748" s="53"/>
      <c r="AJ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  <c r="AD749" s="53"/>
      <c r="AE749" s="53"/>
      <c r="AF749" s="53"/>
      <c r="AG749" s="53"/>
      <c r="AH749" s="53"/>
      <c r="AI749" s="53"/>
      <c r="AJ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  <c r="AG750" s="53"/>
      <c r="AH750" s="53"/>
      <c r="AI750" s="53"/>
      <c r="AJ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  <c r="AG751" s="53"/>
      <c r="AH751" s="53"/>
      <c r="AI751" s="53"/>
      <c r="AJ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  <c r="AG752" s="53"/>
      <c r="AH752" s="53"/>
      <c r="AI752" s="53"/>
      <c r="AJ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  <c r="AG753" s="53"/>
      <c r="AH753" s="53"/>
      <c r="AI753" s="53"/>
      <c r="AJ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  <c r="AD754" s="53"/>
      <c r="AE754" s="53"/>
      <c r="AF754" s="53"/>
      <c r="AG754" s="53"/>
      <c r="AH754" s="53"/>
      <c r="AI754" s="53"/>
      <c r="AJ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  <c r="AG755" s="53"/>
      <c r="AH755" s="53"/>
      <c r="AI755" s="53"/>
      <c r="AJ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  <c r="AG756" s="53"/>
      <c r="AH756" s="53"/>
      <c r="AI756" s="53"/>
      <c r="AJ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  <c r="AG757" s="53"/>
      <c r="AH757" s="53"/>
      <c r="AI757" s="53"/>
      <c r="AJ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  <c r="AD758" s="53"/>
      <c r="AE758" s="53"/>
      <c r="AF758" s="53"/>
      <c r="AG758" s="53"/>
      <c r="AH758" s="53"/>
      <c r="AI758" s="53"/>
      <c r="AJ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  <c r="AG759" s="53"/>
      <c r="AH759" s="53"/>
      <c r="AI759" s="53"/>
      <c r="AJ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  <c r="AD760" s="53"/>
      <c r="AE760" s="53"/>
      <c r="AF760" s="53"/>
      <c r="AG760" s="53"/>
      <c r="AH760" s="53"/>
      <c r="AI760" s="53"/>
      <c r="AJ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  <c r="AG761" s="53"/>
      <c r="AH761" s="53"/>
      <c r="AI761" s="53"/>
      <c r="AJ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  <c r="AD762" s="53"/>
      <c r="AE762" s="53"/>
      <c r="AF762" s="53"/>
      <c r="AG762" s="53"/>
      <c r="AH762" s="53"/>
      <c r="AI762" s="53"/>
      <c r="AJ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  <c r="AD763" s="53"/>
      <c r="AE763" s="53"/>
      <c r="AF763" s="53"/>
      <c r="AG763" s="53"/>
      <c r="AH763" s="53"/>
      <c r="AI763" s="53"/>
      <c r="AJ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  <c r="AG764" s="53"/>
      <c r="AH764" s="53"/>
      <c r="AI764" s="53"/>
      <c r="AJ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  <c r="AG765" s="53"/>
      <c r="AH765" s="53"/>
      <c r="AI765" s="53"/>
      <c r="AJ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  <c r="AG766" s="53"/>
      <c r="AH766" s="53"/>
      <c r="AI766" s="53"/>
      <c r="AJ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  <c r="AH767" s="53"/>
      <c r="AI767" s="53"/>
      <c r="AJ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  <c r="AD768" s="53"/>
      <c r="AE768" s="53"/>
      <c r="AF768" s="53"/>
      <c r="AG768" s="53"/>
      <c r="AH768" s="53"/>
      <c r="AI768" s="53"/>
      <c r="AJ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  <c r="AD769" s="53"/>
      <c r="AE769" s="53"/>
      <c r="AF769" s="53"/>
      <c r="AG769" s="53"/>
      <c r="AH769" s="53"/>
      <c r="AI769" s="53"/>
      <c r="AJ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  <c r="AD770" s="53"/>
      <c r="AE770" s="53"/>
      <c r="AF770" s="53"/>
      <c r="AG770" s="53"/>
      <c r="AH770" s="53"/>
      <c r="AI770" s="53"/>
      <c r="AJ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  <c r="AG771" s="53"/>
      <c r="AH771" s="53"/>
      <c r="AI771" s="53"/>
      <c r="AJ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  <c r="AG772" s="53"/>
      <c r="AH772" s="53"/>
      <c r="AI772" s="53"/>
      <c r="AJ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  <c r="AG773" s="53"/>
      <c r="AH773" s="53"/>
      <c r="AI773" s="53"/>
      <c r="AJ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  <c r="AG774" s="53"/>
      <c r="AH774" s="53"/>
      <c r="AI774" s="53"/>
      <c r="AJ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  <c r="AH775" s="53"/>
      <c r="AI775" s="53"/>
      <c r="AJ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  <c r="AD776" s="53"/>
      <c r="AE776" s="53"/>
      <c r="AF776" s="53"/>
      <c r="AG776" s="53"/>
      <c r="AH776" s="53"/>
      <c r="AI776" s="53"/>
      <c r="AJ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  <c r="AG777" s="53"/>
      <c r="AH777" s="53"/>
      <c r="AI777" s="53"/>
      <c r="AJ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  <c r="AD778" s="53"/>
      <c r="AE778" s="53"/>
      <c r="AF778" s="53"/>
      <c r="AG778" s="53"/>
      <c r="AH778" s="53"/>
      <c r="AI778" s="53"/>
      <c r="AJ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  <c r="AD779" s="53"/>
      <c r="AE779" s="53"/>
      <c r="AF779" s="53"/>
      <c r="AG779" s="53"/>
      <c r="AH779" s="53"/>
      <c r="AI779" s="53"/>
      <c r="AJ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  <c r="AD780" s="53"/>
      <c r="AE780" s="53"/>
      <c r="AF780" s="53"/>
      <c r="AG780" s="53"/>
      <c r="AH780" s="53"/>
      <c r="AI780" s="53"/>
      <c r="AJ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  <c r="AD781" s="53"/>
      <c r="AE781" s="53"/>
      <c r="AF781" s="53"/>
      <c r="AG781" s="53"/>
      <c r="AH781" s="53"/>
      <c r="AI781" s="53"/>
      <c r="AJ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  <c r="AG782" s="53"/>
      <c r="AH782" s="53"/>
      <c r="AI782" s="53"/>
      <c r="AJ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  <c r="AD783" s="53"/>
      <c r="AE783" s="53"/>
      <c r="AF783" s="53"/>
      <c r="AG783" s="53"/>
      <c r="AH783" s="53"/>
      <c r="AI783" s="53"/>
      <c r="AJ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  <c r="AD784" s="53"/>
      <c r="AE784" s="53"/>
      <c r="AF784" s="53"/>
      <c r="AG784" s="53"/>
      <c r="AH784" s="53"/>
      <c r="AI784" s="53"/>
      <c r="AJ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  <c r="AG785" s="53"/>
      <c r="AH785" s="53"/>
      <c r="AI785" s="53"/>
      <c r="AJ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  <c r="AG786" s="53"/>
      <c r="AH786" s="53"/>
      <c r="AI786" s="53"/>
      <c r="AJ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  <c r="AG787" s="53"/>
      <c r="AH787" s="53"/>
      <c r="AI787" s="53"/>
      <c r="AJ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  <c r="AG788" s="53"/>
      <c r="AH788" s="53"/>
      <c r="AI788" s="53"/>
      <c r="AJ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  <c r="AG789" s="53"/>
      <c r="AH789" s="53"/>
      <c r="AI789" s="53"/>
      <c r="AJ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  <c r="AG790" s="53"/>
      <c r="AH790" s="53"/>
      <c r="AI790" s="53"/>
      <c r="AJ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  <c r="AG791" s="53"/>
      <c r="AH791" s="53"/>
      <c r="AI791" s="53"/>
      <c r="AJ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  <c r="AG792" s="53"/>
      <c r="AH792" s="53"/>
      <c r="AI792" s="53"/>
      <c r="AJ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  <c r="AG793" s="53"/>
      <c r="AH793" s="53"/>
      <c r="AI793" s="53"/>
      <c r="AJ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  <c r="AG794" s="53"/>
      <c r="AH794" s="53"/>
      <c r="AI794" s="53"/>
      <c r="AJ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  <c r="AG795" s="53"/>
      <c r="AH795" s="53"/>
      <c r="AI795" s="53"/>
      <c r="AJ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  <c r="AG796" s="53"/>
      <c r="AH796" s="53"/>
      <c r="AI796" s="53"/>
      <c r="AJ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  <c r="AG797" s="53"/>
      <c r="AH797" s="53"/>
      <c r="AI797" s="53"/>
      <c r="AJ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  <c r="AG798" s="53"/>
      <c r="AH798" s="53"/>
      <c r="AI798" s="53"/>
      <c r="AJ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  <c r="AH799" s="53"/>
      <c r="AI799" s="53"/>
      <c r="AJ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  <c r="AG800" s="53"/>
      <c r="AH800" s="53"/>
      <c r="AI800" s="53"/>
      <c r="AJ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  <c r="AG801" s="53"/>
      <c r="AH801" s="53"/>
      <c r="AI801" s="53"/>
      <c r="AJ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  <c r="AD802" s="53"/>
      <c r="AE802" s="53"/>
      <c r="AF802" s="53"/>
      <c r="AG802" s="53"/>
      <c r="AH802" s="53"/>
      <c r="AI802" s="53"/>
      <c r="AJ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  <c r="AD803" s="53"/>
      <c r="AE803" s="53"/>
      <c r="AF803" s="53"/>
      <c r="AG803" s="53"/>
      <c r="AH803" s="53"/>
      <c r="AI803" s="53"/>
      <c r="AJ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  <c r="AD804" s="53"/>
      <c r="AE804" s="53"/>
      <c r="AF804" s="53"/>
      <c r="AG804" s="53"/>
      <c r="AH804" s="53"/>
      <c r="AI804" s="53"/>
      <c r="AJ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  <c r="AG805" s="53"/>
      <c r="AH805" s="53"/>
      <c r="AI805" s="53"/>
      <c r="AJ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  <c r="AD806" s="53"/>
      <c r="AE806" s="53"/>
      <c r="AF806" s="53"/>
      <c r="AG806" s="53"/>
      <c r="AH806" s="53"/>
      <c r="AI806" s="53"/>
      <c r="AJ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  <c r="AD807" s="53"/>
      <c r="AE807" s="53"/>
      <c r="AF807" s="53"/>
      <c r="AG807" s="53"/>
      <c r="AH807" s="53"/>
      <c r="AI807" s="53"/>
      <c r="AJ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  <c r="AD808" s="53"/>
      <c r="AE808" s="53"/>
      <c r="AF808" s="53"/>
      <c r="AG808" s="53"/>
      <c r="AH808" s="53"/>
      <c r="AI808" s="53"/>
      <c r="AJ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  <c r="AD809" s="53"/>
      <c r="AE809" s="53"/>
      <c r="AF809" s="53"/>
      <c r="AG809" s="53"/>
      <c r="AH809" s="53"/>
      <c r="AI809" s="53"/>
      <c r="AJ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  <c r="AD810" s="53"/>
      <c r="AE810" s="53"/>
      <c r="AF810" s="53"/>
      <c r="AG810" s="53"/>
      <c r="AH810" s="53"/>
      <c r="AI810" s="53"/>
      <c r="AJ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  <c r="AG811" s="53"/>
      <c r="AH811" s="53"/>
      <c r="AI811" s="53"/>
      <c r="AJ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  <c r="AD812" s="53"/>
      <c r="AE812" s="53"/>
      <c r="AF812" s="53"/>
      <c r="AG812" s="53"/>
      <c r="AH812" s="53"/>
      <c r="AI812" s="53"/>
      <c r="AJ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  <c r="AG813" s="53"/>
      <c r="AH813" s="53"/>
      <c r="AI813" s="53"/>
      <c r="AJ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  <c r="AD814" s="53"/>
      <c r="AE814" s="53"/>
      <c r="AF814" s="53"/>
      <c r="AG814" s="53"/>
      <c r="AH814" s="53"/>
      <c r="AI814" s="53"/>
      <c r="AJ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  <c r="AG815" s="53"/>
      <c r="AH815" s="53"/>
      <c r="AI815" s="53"/>
      <c r="AJ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  <c r="AD816" s="53"/>
      <c r="AE816" s="53"/>
      <c r="AF816" s="53"/>
      <c r="AG816" s="53"/>
      <c r="AH816" s="53"/>
      <c r="AI816" s="53"/>
      <c r="AJ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  <c r="AD817" s="53"/>
      <c r="AE817" s="53"/>
      <c r="AF817" s="53"/>
      <c r="AG817" s="53"/>
      <c r="AH817" s="53"/>
      <c r="AI817" s="53"/>
      <c r="AJ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  <c r="AD818" s="53"/>
      <c r="AE818" s="53"/>
      <c r="AF818" s="53"/>
      <c r="AG818" s="53"/>
      <c r="AH818" s="53"/>
      <c r="AI818" s="53"/>
      <c r="AJ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  <c r="AG819" s="53"/>
      <c r="AH819" s="53"/>
      <c r="AI819" s="53"/>
      <c r="AJ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  <c r="AG820" s="53"/>
      <c r="AH820" s="53"/>
      <c r="AI820" s="53"/>
      <c r="AJ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  <c r="AG821" s="53"/>
      <c r="AH821" s="53"/>
      <c r="AI821" s="53"/>
      <c r="AJ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  <c r="AG822" s="53"/>
      <c r="AH822" s="53"/>
      <c r="AI822" s="53"/>
      <c r="AJ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  <c r="AG823" s="53"/>
      <c r="AH823" s="53"/>
      <c r="AI823" s="53"/>
      <c r="AJ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  <c r="AD824" s="53"/>
      <c r="AE824" s="53"/>
      <c r="AF824" s="53"/>
      <c r="AG824" s="53"/>
      <c r="AH824" s="53"/>
      <c r="AI824" s="53"/>
      <c r="AJ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  <c r="AG825" s="53"/>
      <c r="AH825" s="53"/>
      <c r="AI825" s="53"/>
      <c r="AJ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  <c r="AG826" s="53"/>
      <c r="AH826" s="53"/>
      <c r="AI826" s="53"/>
      <c r="AJ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  <c r="AD827" s="53"/>
      <c r="AE827" s="53"/>
      <c r="AF827" s="53"/>
      <c r="AG827" s="53"/>
      <c r="AH827" s="53"/>
      <c r="AI827" s="53"/>
      <c r="AJ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  <c r="AD828" s="53"/>
      <c r="AE828" s="53"/>
      <c r="AF828" s="53"/>
      <c r="AG828" s="53"/>
      <c r="AH828" s="53"/>
      <c r="AI828" s="53"/>
      <c r="AJ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  <c r="AG829" s="53"/>
      <c r="AH829" s="53"/>
      <c r="AI829" s="53"/>
      <c r="AJ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  <c r="AG830" s="53"/>
      <c r="AH830" s="53"/>
      <c r="AI830" s="53"/>
      <c r="AJ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  <c r="AG831" s="53"/>
      <c r="AH831" s="53"/>
      <c r="AI831" s="53"/>
      <c r="AJ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  <c r="AG832" s="53"/>
      <c r="AH832" s="53"/>
      <c r="AI832" s="53"/>
      <c r="AJ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  <c r="AG833" s="53"/>
      <c r="AH833" s="53"/>
      <c r="AI833" s="53"/>
      <c r="AJ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  <c r="AD834" s="53"/>
      <c r="AE834" s="53"/>
      <c r="AF834" s="53"/>
      <c r="AG834" s="53"/>
      <c r="AH834" s="53"/>
      <c r="AI834" s="53"/>
      <c r="AJ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  <c r="AG835" s="53"/>
      <c r="AH835" s="53"/>
      <c r="AI835" s="53"/>
      <c r="AJ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  <c r="AG836" s="53"/>
      <c r="AH836" s="53"/>
      <c r="AI836" s="53"/>
      <c r="AJ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  <c r="AG837" s="53"/>
      <c r="AH837" s="53"/>
      <c r="AI837" s="53"/>
      <c r="AJ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  <c r="AD838" s="53"/>
      <c r="AE838" s="53"/>
      <c r="AF838" s="53"/>
      <c r="AG838" s="53"/>
      <c r="AH838" s="53"/>
      <c r="AI838" s="53"/>
      <c r="AJ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  <c r="AD839" s="53"/>
      <c r="AE839" s="53"/>
      <c r="AF839" s="53"/>
      <c r="AG839" s="53"/>
      <c r="AH839" s="53"/>
      <c r="AI839" s="53"/>
      <c r="AJ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  <c r="AG840" s="53"/>
      <c r="AH840" s="53"/>
      <c r="AI840" s="53"/>
      <c r="AJ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  <c r="AD841" s="53"/>
      <c r="AE841" s="53"/>
      <c r="AF841" s="53"/>
      <c r="AG841" s="53"/>
      <c r="AH841" s="53"/>
      <c r="AI841" s="53"/>
      <c r="AJ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  <c r="AG842" s="53"/>
      <c r="AH842" s="53"/>
      <c r="AI842" s="53"/>
      <c r="AJ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  <c r="AG843" s="53"/>
      <c r="AH843" s="53"/>
      <c r="AI843" s="53"/>
      <c r="AJ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  <c r="AD844" s="53"/>
      <c r="AE844" s="53"/>
      <c r="AF844" s="53"/>
      <c r="AG844" s="53"/>
      <c r="AH844" s="53"/>
      <c r="AI844" s="53"/>
      <c r="AJ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  <c r="AG845" s="53"/>
      <c r="AH845" s="53"/>
      <c r="AI845" s="53"/>
      <c r="AJ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  <c r="AD846" s="53"/>
      <c r="AE846" s="53"/>
      <c r="AF846" s="53"/>
      <c r="AG846" s="53"/>
      <c r="AH846" s="53"/>
      <c r="AI846" s="53"/>
      <c r="AJ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  <c r="AG847" s="53"/>
      <c r="AH847" s="53"/>
      <c r="AI847" s="53"/>
      <c r="AJ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  <c r="AD848" s="53"/>
      <c r="AE848" s="53"/>
      <c r="AF848" s="53"/>
      <c r="AG848" s="53"/>
      <c r="AH848" s="53"/>
      <c r="AI848" s="53"/>
      <c r="AJ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  <c r="AG849" s="53"/>
      <c r="AH849" s="53"/>
      <c r="AI849" s="53"/>
      <c r="AJ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  <c r="AD850" s="53"/>
      <c r="AE850" s="53"/>
      <c r="AF850" s="53"/>
      <c r="AG850" s="53"/>
      <c r="AH850" s="53"/>
      <c r="AI850" s="53"/>
      <c r="AJ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  <c r="AD851" s="53"/>
      <c r="AE851" s="53"/>
      <c r="AF851" s="53"/>
      <c r="AG851" s="53"/>
      <c r="AH851" s="53"/>
      <c r="AI851" s="53"/>
      <c r="AJ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  <c r="AD852" s="53"/>
      <c r="AE852" s="53"/>
      <c r="AF852" s="53"/>
      <c r="AG852" s="53"/>
      <c r="AH852" s="53"/>
      <c r="AI852" s="53"/>
      <c r="AJ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  <c r="AD853" s="53"/>
      <c r="AE853" s="53"/>
      <c r="AF853" s="53"/>
      <c r="AG853" s="53"/>
      <c r="AH853" s="53"/>
      <c r="AI853" s="53"/>
      <c r="AJ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  <c r="AD854" s="53"/>
      <c r="AE854" s="53"/>
      <c r="AF854" s="53"/>
      <c r="AG854" s="53"/>
      <c r="AH854" s="53"/>
      <c r="AI854" s="53"/>
      <c r="AJ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  <c r="AD855" s="53"/>
      <c r="AE855" s="53"/>
      <c r="AF855" s="53"/>
      <c r="AG855" s="53"/>
      <c r="AH855" s="53"/>
      <c r="AI855" s="53"/>
      <c r="AJ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  <c r="AD856" s="53"/>
      <c r="AE856" s="53"/>
      <c r="AF856" s="53"/>
      <c r="AG856" s="53"/>
      <c r="AH856" s="53"/>
      <c r="AI856" s="53"/>
      <c r="AJ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  <c r="AD857" s="53"/>
      <c r="AE857" s="53"/>
      <c r="AF857" s="53"/>
      <c r="AG857" s="53"/>
      <c r="AH857" s="53"/>
      <c r="AI857" s="53"/>
      <c r="AJ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  <c r="AD858" s="53"/>
      <c r="AE858" s="53"/>
      <c r="AF858" s="53"/>
      <c r="AG858" s="53"/>
      <c r="AH858" s="53"/>
      <c r="AI858" s="53"/>
      <c r="AJ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  <c r="AD859" s="53"/>
      <c r="AE859" s="53"/>
      <c r="AF859" s="53"/>
      <c r="AG859" s="53"/>
      <c r="AH859" s="53"/>
      <c r="AI859" s="53"/>
      <c r="AJ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  <c r="AD860" s="53"/>
      <c r="AE860" s="53"/>
      <c r="AF860" s="53"/>
      <c r="AG860" s="53"/>
      <c r="AH860" s="53"/>
      <c r="AI860" s="53"/>
      <c r="AJ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  <c r="AD861" s="53"/>
      <c r="AE861" s="53"/>
      <c r="AF861" s="53"/>
      <c r="AG861" s="53"/>
      <c r="AH861" s="53"/>
      <c r="AI861" s="53"/>
      <c r="AJ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  <c r="AD862" s="53"/>
      <c r="AE862" s="53"/>
      <c r="AF862" s="53"/>
      <c r="AG862" s="53"/>
      <c r="AH862" s="53"/>
      <c r="AI862" s="53"/>
      <c r="AJ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  <c r="AD863" s="53"/>
      <c r="AE863" s="53"/>
      <c r="AF863" s="53"/>
      <c r="AG863" s="53"/>
      <c r="AH863" s="53"/>
      <c r="AI863" s="53"/>
      <c r="AJ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  <c r="AD864" s="53"/>
      <c r="AE864" s="53"/>
      <c r="AF864" s="53"/>
      <c r="AG864" s="53"/>
      <c r="AH864" s="53"/>
      <c r="AI864" s="53"/>
      <c r="AJ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  <c r="AD865" s="53"/>
      <c r="AE865" s="53"/>
      <c r="AF865" s="53"/>
      <c r="AG865" s="53"/>
      <c r="AH865" s="53"/>
      <c r="AI865" s="53"/>
      <c r="AJ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  <c r="AD866" s="53"/>
      <c r="AE866" s="53"/>
      <c r="AF866" s="53"/>
      <c r="AG866" s="53"/>
      <c r="AH866" s="53"/>
      <c r="AI866" s="53"/>
      <c r="AJ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  <c r="AG867" s="53"/>
      <c r="AH867" s="53"/>
      <c r="AI867" s="53"/>
      <c r="AJ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  <c r="AD868" s="53"/>
      <c r="AE868" s="53"/>
      <c r="AF868" s="53"/>
      <c r="AG868" s="53"/>
      <c r="AH868" s="53"/>
      <c r="AI868" s="53"/>
      <c r="AJ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  <c r="AD869" s="53"/>
      <c r="AE869" s="53"/>
      <c r="AF869" s="53"/>
      <c r="AG869" s="53"/>
      <c r="AH869" s="53"/>
      <c r="AI869" s="53"/>
      <c r="AJ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  <c r="AD870" s="53"/>
      <c r="AE870" s="53"/>
      <c r="AF870" s="53"/>
      <c r="AG870" s="53"/>
      <c r="AH870" s="53"/>
      <c r="AI870" s="53"/>
      <c r="AJ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  <c r="AD871" s="53"/>
      <c r="AE871" s="53"/>
      <c r="AF871" s="53"/>
      <c r="AG871" s="53"/>
      <c r="AH871" s="53"/>
      <c r="AI871" s="53"/>
      <c r="AJ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  <c r="AD872" s="53"/>
      <c r="AE872" s="53"/>
      <c r="AF872" s="53"/>
      <c r="AG872" s="53"/>
      <c r="AH872" s="53"/>
      <c r="AI872" s="53"/>
      <c r="AJ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  <c r="AD873" s="53"/>
      <c r="AE873" s="53"/>
      <c r="AF873" s="53"/>
      <c r="AG873" s="53"/>
      <c r="AH873" s="53"/>
      <c r="AI873" s="53"/>
      <c r="AJ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  <c r="AG874" s="53"/>
      <c r="AH874" s="53"/>
      <c r="AI874" s="53"/>
      <c r="AJ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  <c r="AG875" s="53"/>
      <c r="AH875" s="53"/>
      <c r="AI875" s="53"/>
      <c r="AJ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  <c r="AG876" s="53"/>
      <c r="AH876" s="53"/>
      <c r="AI876" s="53"/>
      <c r="AJ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  <c r="AG877" s="53"/>
      <c r="AH877" s="53"/>
      <c r="AI877" s="53"/>
      <c r="AJ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  <c r="AG878" s="53"/>
      <c r="AH878" s="53"/>
      <c r="AI878" s="53"/>
      <c r="AJ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  <c r="AD879" s="53"/>
      <c r="AE879" s="53"/>
      <c r="AF879" s="53"/>
      <c r="AG879" s="53"/>
      <c r="AH879" s="53"/>
      <c r="AI879" s="53"/>
      <c r="AJ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  <c r="AG880" s="53"/>
      <c r="AH880" s="53"/>
      <c r="AI880" s="53"/>
      <c r="AJ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  <c r="AD881" s="53"/>
      <c r="AE881" s="53"/>
      <c r="AF881" s="53"/>
      <c r="AG881" s="53"/>
      <c r="AH881" s="53"/>
      <c r="AI881" s="53"/>
      <c r="AJ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  <c r="AD882" s="53"/>
      <c r="AE882" s="53"/>
      <c r="AF882" s="53"/>
      <c r="AG882" s="53"/>
      <c r="AH882" s="53"/>
      <c r="AI882" s="53"/>
      <c r="AJ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  <c r="AG883" s="53"/>
      <c r="AH883" s="53"/>
      <c r="AI883" s="53"/>
      <c r="AJ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  <c r="AD884" s="53"/>
      <c r="AE884" s="53"/>
      <c r="AF884" s="53"/>
      <c r="AG884" s="53"/>
      <c r="AH884" s="53"/>
      <c r="AI884" s="53"/>
      <c r="AJ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  <c r="AD885" s="53"/>
      <c r="AE885" s="53"/>
      <c r="AF885" s="53"/>
      <c r="AG885" s="53"/>
      <c r="AH885" s="53"/>
      <c r="AI885" s="53"/>
      <c r="AJ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  <c r="AG886" s="53"/>
      <c r="AH886" s="53"/>
      <c r="AI886" s="53"/>
      <c r="AJ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  <c r="AD887" s="53"/>
      <c r="AE887" s="53"/>
      <c r="AF887" s="53"/>
      <c r="AG887" s="53"/>
      <c r="AH887" s="53"/>
      <c r="AI887" s="53"/>
      <c r="AJ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  <c r="AG888" s="53"/>
      <c r="AH888" s="53"/>
      <c r="AI888" s="53"/>
      <c r="AJ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  <c r="AG889" s="53"/>
      <c r="AH889" s="53"/>
      <c r="AI889" s="53"/>
      <c r="AJ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  <c r="AG890" s="53"/>
      <c r="AH890" s="53"/>
      <c r="AI890" s="53"/>
      <c r="AJ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  <c r="AG891" s="53"/>
      <c r="AH891" s="53"/>
      <c r="AI891" s="53"/>
      <c r="AJ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  <c r="AD892" s="53"/>
      <c r="AE892" s="53"/>
      <c r="AF892" s="53"/>
      <c r="AG892" s="53"/>
      <c r="AH892" s="53"/>
      <c r="AI892" s="53"/>
      <c r="AJ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  <c r="AG893" s="53"/>
      <c r="AH893" s="53"/>
      <c r="AI893" s="53"/>
      <c r="AJ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  <c r="AG894" s="53"/>
      <c r="AH894" s="53"/>
      <c r="AI894" s="53"/>
      <c r="AJ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  <c r="AG895" s="53"/>
      <c r="AH895" s="53"/>
      <c r="AI895" s="53"/>
      <c r="AJ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  <c r="AG896" s="53"/>
      <c r="AH896" s="53"/>
      <c r="AI896" s="53"/>
      <c r="AJ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  <c r="AG897" s="53"/>
      <c r="AH897" s="53"/>
      <c r="AI897" s="53"/>
      <c r="AJ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  <c r="AG898" s="53"/>
      <c r="AH898" s="53"/>
      <c r="AI898" s="53"/>
      <c r="AJ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  <c r="AD899" s="53"/>
      <c r="AE899" s="53"/>
      <c r="AF899" s="53"/>
      <c r="AG899" s="53"/>
      <c r="AH899" s="53"/>
      <c r="AI899" s="53"/>
      <c r="AJ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  <c r="AG900" s="53"/>
      <c r="AH900" s="53"/>
      <c r="AI900" s="53"/>
      <c r="AJ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  <c r="AD901" s="53"/>
      <c r="AE901" s="53"/>
      <c r="AF901" s="53"/>
      <c r="AG901" s="53"/>
      <c r="AH901" s="53"/>
      <c r="AI901" s="53"/>
      <c r="AJ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  <c r="AD902" s="53"/>
      <c r="AE902" s="53"/>
      <c r="AF902" s="53"/>
      <c r="AG902" s="53"/>
      <c r="AH902" s="53"/>
      <c r="AI902" s="53"/>
      <c r="AJ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  <c r="AG903" s="53"/>
      <c r="AH903" s="53"/>
      <c r="AI903" s="53"/>
      <c r="AJ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  <c r="AD904" s="53"/>
      <c r="AE904" s="53"/>
      <c r="AF904" s="53"/>
      <c r="AG904" s="53"/>
      <c r="AH904" s="53"/>
      <c r="AI904" s="53"/>
      <c r="AJ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  <c r="AD905" s="53"/>
      <c r="AE905" s="53"/>
      <c r="AF905" s="53"/>
      <c r="AG905" s="53"/>
      <c r="AH905" s="53"/>
      <c r="AI905" s="53"/>
      <c r="AJ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  <c r="AD906" s="53"/>
      <c r="AE906" s="53"/>
      <c r="AF906" s="53"/>
      <c r="AG906" s="53"/>
      <c r="AH906" s="53"/>
      <c r="AI906" s="53"/>
      <c r="AJ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  <c r="AD907" s="53"/>
      <c r="AE907" s="53"/>
      <c r="AF907" s="53"/>
      <c r="AG907" s="53"/>
      <c r="AH907" s="53"/>
      <c r="AI907" s="53"/>
      <c r="AJ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  <c r="AD908" s="53"/>
      <c r="AE908" s="53"/>
      <c r="AF908" s="53"/>
      <c r="AG908" s="53"/>
      <c r="AH908" s="53"/>
      <c r="AI908" s="53"/>
      <c r="AJ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  <c r="AG909" s="53"/>
      <c r="AH909" s="53"/>
      <c r="AI909" s="53"/>
      <c r="AJ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  <c r="AG910" s="53"/>
      <c r="AH910" s="53"/>
      <c r="AI910" s="53"/>
      <c r="AJ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  <c r="AD911" s="53"/>
      <c r="AE911" s="53"/>
      <c r="AF911" s="53"/>
      <c r="AG911" s="53"/>
      <c r="AH911" s="53"/>
      <c r="AI911" s="53"/>
      <c r="AJ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  <c r="AG912" s="53"/>
      <c r="AH912" s="53"/>
      <c r="AI912" s="53"/>
      <c r="AJ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  <c r="AG913" s="53"/>
      <c r="AH913" s="53"/>
      <c r="AI913" s="53"/>
      <c r="AJ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  <c r="AD914" s="53"/>
      <c r="AE914" s="53"/>
      <c r="AF914" s="53"/>
      <c r="AG914" s="53"/>
      <c r="AH914" s="53"/>
      <c r="AI914" s="53"/>
      <c r="AJ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  <c r="AD915" s="53"/>
      <c r="AE915" s="53"/>
      <c r="AF915" s="53"/>
      <c r="AG915" s="53"/>
      <c r="AH915" s="53"/>
      <c r="AI915" s="53"/>
      <c r="AJ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  <c r="AD916" s="53"/>
      <c r="AE916" s="53"/>
      <c r="AF916" s="53"/>
      <c r="AG916" s="53"/>
      <c r="AH916" s="53"/>
      <c r="AI916" s="53"/>
      <c r="AJ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  <c r="AG917" s="53"/>
      <c r="AH917" s="53"/>
      <c r="AI917" s="53"/>
      <c r="AJ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  <c r="AG918" s="53"/>
      <c r="AH918" s="53"/>
      <c r="AI918" s="53"/>
      <c r="AJ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  <c r="AD919" s="53"/>
      <c r="AE919" s="53"/>
      <c r="AF919" s="53"/>
      <c r="AG919" s="53"/>
      <c r="AH919" s="53"/>
      <c r="AI919" s="53"/>
      <c r="AJ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  <c r="AD920" s="53"/>
      <c r="AE920" s="53"/>
      <c r="AF920" s="53"/>
      <c r="AG920" s="53"/>
      <c r="AH920" s="53"/>
      <c r="AI920" s="53"/>
      <c r="AJ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  <c r="AG921" s="53"/>
      <c r="AH921" s="53"/>
      <c r="AI921" s="53"/>
      <c r="AJ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  <c r="AG922" s="53"/>
      <c r="AH922" s="53"/>
      <c r="AI922" s="53"/>
      <c r="AJ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  <c r="AG923" s="53"/>
      <c r="AH923" s="53"/>
      <c r="AI923" s="53"/>
      <c r="AJ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  <c r="AG924" s="53"/>
      <c r="AH924" s="53"/>
      <c r="AI924" s="53"/>
      <c r="AJ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  <c r="AD925" s="53"/>
      <c r="AE925" s="53"/>
      <c r="AF925" s="53"/>
      <c r="AG925" s="53"/>
      <c r="AH925" s="53"/>
      <c r="AI925" s="53"/>
      <c r="AJ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  <c r="AD926" s="53"/>
      <c r="AE926" s="53"/>
      <c r="AF926" s="53"/>
      <c r="AG926" s="53"/>
      <c r="AH926" s="53"/>
      <c r="AI926" s="53"/>
      <c r="AJ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  <c r="AG927" s="53"/>
      <c r="AH927" s="53"/>
      <c r="AI927" s="53"/>
      <c r="AJ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  <c r="AD928" s="53"/>
      <c r="AE928" s="53"/>
      <c r="AF928" s="53"/>
      <c r="AG928" s="53"/>
      <c r="AH928" s="53"/>
      <c r="AI928" s="53"/>
      <c r="AJ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  <c r="AG929" s="53"/>
      <c r="AH929" s="53"/>
      <c r="AI929" s="53"/>
      <c r="AJ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  <c r="AD930" s="53"/>
      <c r="AE930" s="53"/>
      <c r="AF930" s="53"/>
      <c r="AG930" s="53"/>
      <c r="AH930" s="53"/>
      <c r="AI930" s="53"/>
      <c r="AJ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  <c r="AD931" s="53"/>
      <c r="AE931" s="53"/>
      <c r="AF931" s="53"/>
      <c r="AG931" s="53"/>
      <c r="AH931" s="53"/>
      <c r="AI931" s="53"/>
      <c r="AJ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  <c r="AG932" s="53"/>
      <c r="AH932" s="53"/>
      <c r="AI932" s="53"/>
      <c r="AJ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  <c r="AD933" s="53"/>
      <c r="AE933" s="53"/>
      <c r="AF933" s="53"/>
      <c r="AG933" s="53"/>
      <c r="AH933" s="53"/>
      <c r="AI933" s="53"/>
      <c r="AJ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  <c r="AD934" s="53"/>
      <c r="AE934" s="53"/>
      <c r="AF934" s="53"/>
      <c r="AG934" s="53"/>
      <c r="AH934" s="53"/>
      <c r="AI934" s="53"/>
      <c r="AJ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  <c r="AG935" s="53"/>
      <c r="AH935" s="53"/>
      <c r="AI935" s="53"/>
      <c r="AJ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  <c r="AG936" s="53"/>
      <c r="AH936" s="53"/>
      <c r="AI936" s="53"/>
      <c r="AJ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  <c r="AG937" s="53"/>
      <c r="AH937" s="53"/>
      <c r="AI937" s="53"/>
      <c r="AJ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  <c r="AG938" s="53"/>
      <c r="AH938" s="53"/>
      <c r="AI938" s="53"/>
      <c r="AJ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  <c r="AG939" s="53"/>
      <c r="AH939" s="53"/>
      <c r="AI939" s="53"/>
      <c r="AJ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  <c r="AG940" s="53"/>
      <c r="AH940" s="53"/>
      <c r="AI940" s="53"/>
      <c r="AJ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  <c r="AG941" s="53"/>
      <c r="AH941" s="53"/>
      <c r="AI941" s="53"/>
      <c r="AJ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  <c r="AG942" s="53"/>
      <c r="AH942" s="53"/>
      <c r="AI942" s="53"/>
      <c r="AJ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  <c r="AD943" s="53"/>
      <c r="AE943" s="53"/>
      <c r="AF943" s="53"/>
      <c r="AG943" s="53"/>
      <c r="AH943" s="53"/>
      <c r="AI943" s="53"/>
      <c r="AJ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  <c r="AD944" s="53"/>
      <c r="AE944" s="53"/>
      <c r="AF944" s="53"/>
      <c r="AG944" s="53"/>
      <c r="AH944" s="53"/>
      <c r="AI944" s="53"/>
      <c r="AJ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  <c r="AD945" s="53"/>
      <c r="AE945" s="53"/>
      <c r="AF945" s="53"/>
      <c r="AG945" s="53"/>
      <c r="AH945" s="53"/>
      <c r="AI945" s="53"/>
      <c r="AJ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  <c r="AD946" s="53"/>
      <c r="AE946" s="53"/>
      <c r="AF946" s="53"/>
      <c r="AG946" s="53"/>
      <c r="AH946" s="53"/>
      <c r="AI946" s="53"/>
      <c r="AJ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  <c r="AD947" s="53"/>
      <c r="AE947" s="53"/>
      <c r="AF947" s="53"/>
      <c r="AG947" s="53"/>
      <c r="AH947" s="53"/>
      <c r="AI947" s="53"/>
      <c r="AJ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  <c r="AD948" s="53"/>
      <c r="AE948" s="53"/>
      <c r="AF948" s="53"/>
      <c r="AG948" s="53"/>
      <c r="AH948" s="53"/>
      <c r="AI948" s="53"/>
      <c r="AJ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  <c r="AD949" s="53"/>
      <c r="AE949" s="53"/>
      <c r="AF949" s="53"/>
      <c r="AG949" s="53"/>
      <c r="AH949" s="53"/>
      <c r="AI949" s="53"/>
      <c r="AJ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  <c r="AD950" s="53"/>
      <c r="AE950" s="53"/>
      <c r="AF950" s="53"/>
      <c r="AG950" s="53"/>
      <c r="AH950" s="53"/>
      <c r="AI950" s="53"/>
      <c r="AJ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  <c r="AD951" s="53"/>
      <c r="AE951" s="53"/>
      <c r="AF951" s="53"/>
      <c r="AG951" s="53"/>
      <c r="AH951" s="53"/>
      <c r="AI951" s="53"/>
      <c r="AJ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  <c r="AD952" s="53"/>
      <c r="AE952" s="53"/>
      <c r="AF952" s="53"/>
      <c r="AG952" s="53"/>
      <c r="AH952" s="53"/>
      <c r="AI952" s="53"/>
      <c r="AJ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  <c r="AD953" s="53"/>
      <c r="AE953" s="53"/>
      <c r="AF953" s="53"/>
      <c r="AG953" s="53"/>
      <c r="AH953" s="53"/>
      <c r="AI953" s="53"/>
      <c r="AJ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  <c r="AD954" s="53"/>
      <c r="AE954" s="53"/>
      <c r="AF954" s="53"/>
      <c r="AG954" s="53"/>
      <c r="AH954" s="53"/>
      <c r="AI954" s="53"/>
      <c r="AJ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  <c r="AD955" s="53"/>
      <c r="AE955" s="53"/>
      <c r="AF955" s="53"/>
      <c r="AG955" s="53"/>
      <c r="AH955" s="53"/>
      <c r="AI955" s="53"/>
      <c r="AJ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  <c r="AD956" s="53"/>
      <c r="AE956" s="53"/>
      <c r="AF956" s="53"/>
      <c r="AG956" s="53"/>
      <c r="AH956" s="53"/>
      <c r="AI956" s="53"/>
      <c r="AJ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  <c r="AD957" s="53"/>
      <c r="AE957" s="53"/>
      <c r="AF957" s="53"/>
      <c r="AG957" s="53"/>
      <c r="AH957" s="53"/>
      <c r="AI957" s="53"/>
      <c r="AJ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  <c r="AD958" s="53"/>
      <c r="AE958" s="53"/>
      <c r="AF958" s="53"/>
      <c r="AG958" s="53"/>
      <c r="AH958" s="53"/>
      <c r="AI958" s="53"/>
      <c r="AJ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  <c r="AD959" s="53"/>
      <c r="AE959" s="53"/>
      <c r="AF959" s="53"/>
      <c r="AG959" s="53"/>
      <c r="AH959" s="53"/>
      <c r="AI959" s="53"/>
      <c r="AJ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  <c r="AD960" s="53"/>
      <c r="AE960" s="53"/>
      <c r="AF960" s="53"/>
      <c r="AG960" s="53"/>
      <c r="AH960" s="53"/>
      <c r="AI960" s="53"/>
      <c r="AJ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  <c r="AD961" s="53"/>
      <c r="AE961" s="53"/>
      <c r="AF961" s="53"/>
      <c r="AG961" s="53"/>
      <c r="AH961" s="53"/>
      <c r="AI961" s="53"/>
      <c r="AJ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  <c r="AC962" s="53"/>
      <c r="AD962" s="53"/>
      <c r="AE962" s="53"/>
      <c r="AF962" s="53"/>
      <c r="AG962" s="53"/>
      <c r="AH962" s="53"/>
      <c r="AI962" s="53"/>
      <c r="AJ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  <c r="AD963" s="53"/>
      <c r="AE963" s="53"/>
      <c r="AF963" s="53"/>
      <c r="AG963" s="53"/>
      <c r="AH963" s="53"/>
      <c r="AI963" s="53"/>
      <c r="AJ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  <c r="AD964" s="53"/>
      <c r="AE964" s="53"/>
      <c r="AF964" s="53"/>
      <c r="AG964" s="53"/>
      <c r="AH964" s="53"/>
      <c r="AI964" s="53"/>
      <c r="AJ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  <c r="AD965" s="53"/>
      <c r="AE965" s="53"/>
      <c r="AF965" s="53"/>
      <c r="AG965" s="53"/>
      <c r="AH965" s="53"/>
      <c r="AI965" s="53"/>
      <c r="AJ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  <c r="AD966" s="53"/>
      <c r="AE966" s="53"/>
      <c r="AF966" s="53"/>
      <c r="AG966" s="53"/>
      <c r="AH966" s="53"/>
      <c r="AI966" s="53"/>
      <c r="AJ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  <c r="AD967" s="53"/>
      <c r="AE967" s="53"/>
      <c r="AF967" s="53"/>
      <c r="AG967" s="53"/>
      <c r="AH967" s="53"/>
      <c r="AI967" s="53"/>
      <c r="AJ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  <c r="AD968" s="53"/>
      <c r="AE968" s="53"/>
      <c r="AF968" s="53"/>
      <c r="AG968" s="53"/>
      <c r="AH968" s="53"/>
      <c r="AI968" s="53"/>
      <c r="AJ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  <c r="AD969" s="53"/>
      <c r="AE969" s="53"/>
      <c r="AF969" s="53"/>
      <c r="AG969" s="53"/>
      <c r="AH969" s="53"/>
      <c r="AI969" s="53"/>
      <c r="AJ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  <c r="AD970" s="53"/>
      <c r="AE970" s="53"/>
      <c r="AF970" s="53"/>
      <c r="AG970" s="53"/>
      <c r="AH970" s="53"/>
      <c r="AI970" s="53"/>
      <c r="AJ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/>
      <c r="AD971" s="53"/>
      <c r="AE971" s="53"/>
      <c r="AF971" s="53"/>
      <c r="AG971" s="53"/>
      <c r="AH971" s="53"/>
      <c r="AI971" s="53"/>
      <c r="AJ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  <c r="AD972" s="53"/>
      <c r="AE972" s="53"/>
      <c r="AF972" s="53"/>
      <c r="AG972" s="53"/>
      <c r="AH972" s="53"/>
      <c r="AI972" s="53"/>
      <c r="AJ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  <c r="AD973" s="53"/>
      <c r="AE973" s="53"/>
      <c r="AF973" s="53"/>
      <c r="AG973" s="53"/>
      <c r="AH973" s="53"/>
      <c r="AI973" s="53"/>
      <c r="AJ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  <c r="AD974" s="53"/>
      <c r="AE974" s="53"/>
      <c r="AF974" s="53"/>
      <c r="AG974" s="53"/>
      <c r="AH974" s="53"/>
      <c r="AI974" s="53"/>
      <c r="AJ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  <c r="AD975" s="53"/>
      <c r="AE975" s="53"/>
      <c r="AF975" s="53"/>
      <c r="AG975" s="53"/>
      <c r="AH975" s="53"/>
      <c r="AI975" s="53"/>
      <c r="AJ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  <c r="AD976" s="53"/>
      <c r="AE976" s="53"/>
      <c r="AF976" s="53"/>
      <c r="AG976" s="53"/>
      <c r="AH976" s="53"/>
      <c r="AI976" s="53"/>
      <c r="AJ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  <c r="AD977" s="53"/>
      <c r="AE977" s="53"/>
      <c r="AF977" s="53"/>
      <c r="AG977" s="53"/>
      <c r="AH977" s="53"/>
      <c r="AI977" s="53"/>
      <c r="AJ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  <c r="AD978" s="53"/>
      <c r="AE978" s="53"/>
      <c r="AF978" s="53"/>
      <c r="AG978" s="53"/>
      <c r="AH978" s="53"/>
      <c r="AI978" s="53"/>
      <c r="AJ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  <c r="AD979" s="53"/>
      <c r="AE979" s="53"/>
      <c r="AF979" s="53"/>
      <c r="AG979" s="53"/>
      <c r="AH979" s="53"/>
      <c r="AI979" s="53"/>
      <c r="AJ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  <c r="AD980" s="53"/>
      <c r="AE980" s="53"/>
      <c r="AF980" s="53"/>
      <c r="AG980" s="53"/>
      <c r="AH980" s="53"/>
      <c r="AI980" s="53"/>
      <c r="AJ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  <c r="AD981" s="53"/>
      <c r="AE981" s="53"/>
      <c r="AF981" s="53"/>
      <c r="AG981" s="53"/>
      <c r="AH981" s="53"/>
      <c r="AI981" s="53"/>
      <c r="AJ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  <c r="AD982" s="53"/>
      <c r="AE982" s="53"/>
      <c r="AF982" s="53"/>
      <c r="AG982" s="53"/>
      <c r="AH982" s="53"/>
      <c r="AI982" s="53"/>
      <c r="AJ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  <c r="AD983" s="53"/>
      <c r="AE983" s="53"/>
      <c r="AF983" s="53"/>
      <c r="AG983" s="53"/>
      <c r="AH983" s="53"/>
      <c r="AI983" s="53"/>
      <c r="AJ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  <c r="AD984" s="53"/>
      <c r="AE984" s="53"/>
      <c r="AF984" s="53"/>
      <c r="AG984" s="53"/>
      <c r="AH984" s="53"/>
      <c r="AI984" s="53"/>
      <c r="AJ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  <c r="AD985" s="53"/>
      <c r="AE985" s="53"/>
      <c r="AF985" s="53"/>
      <c r="AG985" s="53"/>
      <c r="AH985" s="53"/>
      <c r="AI985" s="53"/>
      <c r="AJ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  <c r="AD986" s="53"/>
      <c r="AE986" s="53"/>
      <c r="AF986" s="53"/>
      <c r="AG986" s="53"/>
      <c r="AH986" s="53"/>
      <c r="AI986" s="53"/>
      <c r="AJ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  <c r="AD987" s="53"/>
      <c r="AE987" s="53"/>
      <c r="AF987" s="53"/>
      <c r="AG987" s="53"/>
      <c r="AH987" s="53"/>
      <c r="AI987" s="53"/>
      <c r="AJ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  <c r="AD988" s="53"/>
      <c r="AE988" s="53"/>
      <c r="AF988" s="53"/>
      <c r="AG988" s="53"/>
      <c r="AH988" s="53"/>
      <c r="AI988" s="53"/>
      <c r="AJ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  <c r="AA989" s="53"/>
      <c r="AB989" s="53"/>
      <c r="AC989" s="53"/>
      <c r="AD989" s="53"/>
      <c r="AE989" s="53"/>
      <c r="AF989" s="53"/>
      <c r="AG989" s="53"/>
      <c r="AH989" s="53"/>
      <c r="AI989" s="53"/>
      <c r="AJ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  <c r="AD990" s="53"/>
      <c r="AE990" s="53"/>
      <c r="AF990" s="53"/>
      <c r="AG990" s="53"/>
      <c r="AH990" s="53"/>
      <c r="AI990" s="53"/>
      <c r="AJ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  <c r="AD991" s="53"/>
      <c r="AE991" s="53"/>
      <c r="AF991" s="53"/>
      <c r="AG991" s="53"/>
      <c r="AH991" s="53"/>
      <c r="AI991" s="53"/>
      <c r="AJ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  <c r="AD992" s="53"/>
      <c r="AE992" s="53"/>
      <c r="AF992" s="53"/>
      <c r="AG992" s="53"/>
      <c r="AH992" s="53"/>
      <c r="AI992" s="53"/>
      <c r="AJ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  <c r="AD993" s="53"/>
      <c r="AE993" s="53"/>
      <c r="AF993" s="53"/>
      <c r="AG993" s="53"/>
      <c r="AH993" s="53"/>
      <c r="AI993" s="53"/>
      <c r="AJ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  <c r="AD994" s="53"/>
      <c r="AE994" s="53"/>
      <c r="AF994" s="53"/>
      <c r="AG994" s="53"/>
      <c r="AH994" s="53"/>
      <c r="AI994" s="53"/>
      <c r="AJ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  <c r="AA995" s="53"/>
      <c r="AB995" s="53"/>
      <c r="AC995" s="53"/>
      <c r="AD995" s="53"/>
      <c r="AE995" s="53"/>
      <c r="AF995" s="53"/>
      <c r="AG995" s="53"/>
      <c r="AH995" s="53"/>
      <c r="AI995" s="53"/>
      <c r="AJ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  <c r="AD996" s="53"/>
      <c r="AE996" s="53"/>
      <c r="AF996" s="53"/>
      <c r="AG996" s="53"/>
      <c r="AH996" s="53"/>
      <c r="AI996" s="53"/>
      <c r="AJ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  <c r="AD997" s="53"/>
      <c r="AE997" s="53"/>
      <c r="AF997" s="53"/>
      <c r="AG997" s="53"/>
      <c r="AH997" s="53"/>
      <c r="AI997" s="53"/>
      <c r="AJ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  <c r="AD998" s="53"/>
      <c r="AE998" s="53"/>
      <c r="AF998" s="53"/>
      <c r="AG998" s="53"/>
      <c r="AH998" s="53"/>
      <c r="AI998" s="53"/>
      <c r="AJ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  <c r="AD999" s="53"/>
      <c r="AE999" s="53"/>
      <c r="AF999" s="53"/>
      <c r="AG999" s="53"/>
      <c r="AH999" s="53"/>
      <c r="AI999" s="53"/>
      <c r="AJ999" s="53"/>
    </row>
    <row r="1000" ht="15.7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  <c r="AD1000" s="53"/>
      <c r="AE1000" s="53"/>
      <c r="AF1000" s="53"/>
      <c r="AG1000" s="53"/>
      <c r="AH1000" s="53"/>
      <c r="AI1000" s="53"/>
      <c r="AJ1000" s="53"/>
    </row>
  </sheetData>
  <mergeCells count="11">
    <mergeCell ref="O10:O11"/>
    <mergeCell ref="P10:P11"/>
    <mergeCell ref="R10:R11"/>
    <mergeCell ref="Y10:Y11"/>
    <mergeCell ref="AI2:AJ2"/>
    <mergeCell ref="A3:A4"/>
    <mergeCell ref="B3:H3"/>
    <mergeCell ref="I3:O3"/>
    <mergeCell ref="P3:V3"/>
    <mergeCell ref="W3:AC3"/>
    <mergeCell ref="AD3:AJ3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2015-03-30T19:06:47Z</dcterms:created>
  <dc:creator>User</dc:creator>
</cp:coreProperties>
</file>